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gacloud-my.sharepoint.com/personal/aalbuarki_iga_gov_bh/Documents/Desktop/Documents/01 Data/01 Population &amp; Demographic Statistics/01 Population/02 Population/01 Year/2022/Final/"/>
    </mc:Choice>
  </mc:AlternateContent>
  <xr:revisionPtr revIDLastSave="172" documentId="8_{3041E98F-12E9-4D49-BF0E-76F6E8A5E4F6}" xr6:coauthVersionLast="47" xr6:coauthVersionMax="47" xr10:uidLastSave="{65EAB117-0587-451F-8CE9-32CEEAA15930}"/>
  <bookViews>
    <workbookView xWindow="-120" yWindow="-120" windowWidth="29040" windowHeight="15720" tabRatio="906" activeTab="1" xr2:uid="{00000000-000D-0000-FFFF-FFFF00000000}"/>
  </bookViews>
  <sheets>
    <sheet name="Cover" sheetId="17" r:id="rId1"/>
    <sheet name="T1" sheetId="5" r:id="rId2"/>
    <sheet name="T2" sheetId="14" r:id="rId3"/>
    <sheet name="T3" sheetId="15" r:id="rId4"/>
    <sheet name="T4" sheetId="18" r:id="rId5"/>
    <sheet name="T5" sheetId="20" r:id="rId6"/>
    <sheet name="Pyramid الهرم السكاني" sheetId="10" r:id="rId7"/>
  </sheets>
  <definedNames>
    <definedName name="_xlnm.Print_Area" localSheetId="0">Cover!$A$1:$X$27</definedName>
    <definedName name="_xlnm.Print_Area" localSheetId="6">'Pyramid الهرم السكاني'!$A$1:$AK$25</definedName>
    <definedName name="_xlnm.Print_Area" localSheetId="1">'T1'!$A$1:$J$43</definedName>
    <definedName name="_xlnm.Print_Area" localSheetId="3">'T3'!$A$1:$K$41</definedName>
    <definedName name="_xlnm.Print_Area" localSheetId="4">'T4'!$A$1:$L$37</definedName>
    <definedName name="_xlnm.Print_Area" localSheetId="5">'T5'!$A$1:$K$39</definedName>
    <definedName name="_xlnm.Print_Titles" localSheetId="2">'T2'!$1:$7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  <c r="H17" i="5"/>
  <c r="J17" i="5" s="1"/>
  <c r="I16" i="5"/>
  <c r="H16" i="5"/>
  <c r="I15" i="5"/>
  <c r="H15" i="5"/>
  <c r="I14" i="5"/>
  <c r="H14" i="5"/>
  <c r="J14" i="5" s="1"/>
  <c r="I13" i="5"/>
  <c r="H13" i="5"/>
  <c r="I12" i="5"/>
  <c r="H12" i="5"/>
  <c r="I11" i="5"/>
  <c r="H11" i="5"/>
  <c r="I10" i="5"/>
  <c r="H10" i="5"/>
  <c r="I9" i="5"/>
  <c r="H9" i="5"/>
  <c r="J9" i="5" s="1"/>
  <c r="I8" i="5"/>
  <c r="H8" i="5"/>
  <c r="J16" i="5"/>
  <c r="J15" i="5"/>
  <c r="J13" i="5"/>
  <c r="J12" i="5"/>
  <c r="J11" i="5"/>
  <c r="J10" i="5"/>
  <c r="J8" i="5"/>
  <c r="G8" i="5"/>
  <c r="G17" i="5"/>
  <c r="G16" i="5"/>
  <c r="G15" i="5"/>
  <c r="G14" i="5"/>
  <c r="G13" i="5"/>
  <c r="G12" i="5"/>
  <c r="G11" i="5"/>
  <c r="G10" i="5"/>
  <c r="G9" i="5"/>
  <c r="D17" i="5"/>
  <c r="D16" i="5"/>
  <c r="D15" i="5"/>
  <c r="D14" i="5"/>
  <c r="D13" i="5"/>
  <c r="D12" i="5"/>
  <c r="D11" i="5"/>
  <c r="D10" i="5"/>
  <c r="D9" i="5"/>
  <c r="D8" i="5"/>
  <c r="J8" i="14"/>
  <c r="J26" i="14"/>
  <c r="J11" i="15"/>
  <c r="I11" i="15"/>
  <c r="J10" i="15"/>
  <c r="I10" i="15"/>
  <c r="J9" i="15"/>
  <c r="I9" i="15"/>
  <c r="J8" i="15"/>
  <c r="I8" i="15"/>
  <c r="G12" i="15"/>
  <c r="F12" i="15"/>
  <c r="H11" i="15"/>
  <c r="H10" i="15"/>
  <c r="H9" i="15"/>
  <c r="H8" i="15"/>
  <c r="D12" i="15"/>
  <c r="C12" i="15"/>
  <c r="E11" i="15"/>
  <c r="E10" i="15"/>
  <c r="E9" i="15"/>
  <c r="E8" i="15"/>
  <c r="I11" i="14"/>
  <c r="H11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J16" i="14" s="1"/>
  <c r="I15" i="14"/>
  <c r="H15" i="14"/>
  <c r="I14" i="14"/>
  <c r="H14" i="14"/>
  <c r="I13" i="14"/>
  <c r="H13" i="14"/>
  <c r="J13" i="14" s="1"/>
  <c r="I12" i="14"/>
  <c r="H12" i="14"/>
  <c r="I10" i="14"/>
  <c r="H10" i="14"/>
  <c r="I9" i="14"/>
  <c r="H9" i="14"/>
  <c r="H8" i="14"/>
  <c r="I8" i="14"/>
  <c r="F26" i="14"/>
  <c r="E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C26" i="14"/>
  <c r="B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J19" i="14" l="1"/>
  <c r="I12" i="15"/>
  <c r="J20" i="14"/>
  <c r="J11" i="14"/>
  <c r="J25" i="14"/>
  <c r="J12" i="14"/>
  <c r="J15" i="14"/>
  <c r="J21" i="14"/>
  <c r="J24" i="14"/>
  <c r="J23" i="14"/>
  <c r="J14" i="14"/>
  <c r="J17" i="14"/>
  <c r="J12" i="15"/>
  <c r="H12" i="15"/>
  <c r="K11" i="15"/>
  <c r="J9" i="14"/>
  <c r="G26" i="14"/>
  <c r="E12" i="15"/>
  <c r="K10" i="15"/>
  <c r="K8" i="15"/>
  <c r="K9" i="15"/>
  <c r="D26" i="14"/>
  <c r="J18" i="14"/>
  <c r="H26" i="14"/>
  <c r="J22" i="14"/>
  <c r="J10" i="14"/>
  <c r="A49" i="5"/>
  <c r="I26" i="14"/>
  <c r="A50" i="5" l="1"/>
  <c r="K12" i="15"/>
</calcChain>
</file>

<file path=xl/sharedStrings.xml><?xml version="1.0" encoding="utf-8"?>
<sst xmlns="http://schemas.openxmlformats.org/spreadsheetml/2006/main" count="211" uniqueCount="84">
  <si>
    <t>Nationality / Sex</t>
  </si>
  <si>
    <t>الجنسية / الجنس</t>
  </si>
  <si>
    <t>Total</t>
  </si>
  <si>
    <t>الجملة</t>
  </si>
  <si>
    <t>Non-Bahraini</t>
  </si>
  <si>
    <t>غير بحريني</t>
  </si>
  <si>
    <t>Bahraini</t>
  </si>
  <si>
    <t>بحريني</t>
  </si>
  <si>
    <t>السنة</t>
  </si>
  <si>
    <t>كلا الجنسين</t>
  </si>
  <si>
    <t>إناث</t>
  </si>
  <si>
    <t>ذكور</t>
  </si>
  <si>
    <t>Year</t>
  </si>
  <si>
    <t>Both sexes</t>
  </si>
  <si>
    <t>Females</t>
  </si>
  <si>
    <t>Males</t>
  </si>
  <si>
    <t>Source: Information &amp; eGovernment Authority</t>
  </si>
  <si>
    <t>4-0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</si>
  <si>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</si>
  <si>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</si>
  <si>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</si>
  <si>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</si>
  <si>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</si>
  <si>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</si>
  <si>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</si>
  <si>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</si>
  <si>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</si>
  <si>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</si>
  <si>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</si>
  <si>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</si>
  <si>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69-65</t>
  </si>
  <si>
    <t>74-70</t>
  </si>
  <si>
    <t>79-75</t>
  </si>
  <si>
    <t>84-80</t>
  </si>
  <si>
    <t xml:space="preserve"> 85 +</t>
  </si>
  <si>
    <t xml:space="preserve"> الجملة</t>
  </si>
  <si>
    <t>المصدر: هيئة المعلومات والحكومة الإلكترونية</t>
  </si>
  <si>
    <t>Mid-Year Population by Age Groups, Nationality &amp; Sex</t>
  </si>
  <si>
    <t>Mid-Year Population by Governorate, Nationality &amp; Sex</t>
  </si>
  <si>
    <t>Capital</t>
  </si>
  <si>
    <t>Muharraq</t>
  </si>
  <si>
    <t>Northern</t>
  </si>
  <si>
    <t>Southern</t>
  </si>
  <si>
    <t>العاصمة</t>
  </si>
  <si>
    <t>المحرق</t>
  </si>
  <si>
    <t>الشمالية</t>
  </si>
  <si>
    <t>الجنوبية</t>
  </si>
  <si>
    <t>Bahraini بحريني</t>
  </si>
  <si>
    <t>Non-Bahraini غير بحريني</t>
  </si>
  <si>
    <t>Total جملة</t>
  </si>
  <si>
    <t>سكان منتصف العام حسب الجنسية والجنس</t>
  </si>
  <si>
    <t>Mid-Year Population by Nationality &amp; Sex</t>
  </si>
  <si>
    <t>سكان منتصف العام حسب فئات السن، الجنسية والجنس</t>
  </si>
  <si>
    <t>سكان منتصف العام حسب المحافظة، الجنسية والجنس</t>
  </si>
  <si>
    <t>T: 01</t>
  </si>
  <si>
    <t>T: 02</t>
  </si>
  <si>
    <t>T: 03</t>
  </si>
  <si>
    <t>السكان</t>
  </si>
  <si>
    <t>Population</t>
  </si>
  <si>
    <t>فئات السن</t>
  </si>
  <si>
    <t>Age Groups</t>
  </si>
  <si>
    <t>المحافظة</t>
  </si>
  <si>
    <t>Governorate</t>
  </si>
  <si>
    <t>2013 - 2022</t>
  </si>
  <si>
    <t>غير بحرينية</t>
  </si>
  <si>
    <t>T: 04</t>
  </si>
  <si>
    <t>T: 05</t>
  </si>
  <si>
    <t>Population Density by Governorate, Nationality &amp; Sex</t>
  </si>
  <si>
    <t>الجنسية</t>
  </si>
  <si>
    <t>Nationality</t>
  </si>
  <si>
    <t>ذكور  Males</t>
  </si>
  <si>
    <t>إناث  Females</t>
  </si>
  <si>
    <t>العاصمة   Capital</t>
  </si>
  <si>
    <t>المحرق   Muharraq</t>
  </si>
  <si>
    <t>الشمالية   Northern</t>
  </si>
  <si>
    <t>الجنوبية   Southern</t>
  </si>
  <si>
    <t>June 2022 يونيو</t>
  </si>
  <si>
    <t>2014 - 2022</t>
  </si>
  <si>
    <t>بحريني   Bahraini</t>
  </si>
  <si>
    <t>غير بحرينية   Non-Bahraini</t>
  </si>
  <si>
    <t>الجملة   Total</t>
  </si>
  <si>
    <t>نسبة النوع حسب الجنسية</t>
  </si>
  <si>
    <t>Sex Ratio by Nationality</t>
  </si>
  <si>
    <t>الكثافة السكانية حسب المحافظة والسنة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</si>
</sst>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_-;_-* #,##0\-;_-* &quot;-&quot;_-;_-@_-"/>
    <numFmt numFmtId="166" formatCode="0.0%"/>
    <numFmt numFmtId="167" formatCode="_ * #,##0.00_ ;_ * \-#,##0.00_ ;_ * &quot;-&quot;??_ ;_ @_ "/>
    <numFmt numFmtId="168" formatCode="0.0"/>
  </numFmts>
  <fonts count="4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Helvetica"/>
    </font>
    <font>
      <sz val="10"/>
      <name val="Sakkal Majalla"/>
    </font>
    <font>
      <sz val="12"/>
      <name val="Times New Roman"/>
      <family val="1"/>
    </font>
    <font>
      <sz val="10"/>
      <name val="Helvetica"/>
    </font>
    <font>
      <sz val="11"/>
      <color theme="1"/>
      <name val="Calibri"/>
      <family val="2"/>
      <charset val="178"/>
      <scheme val="minor"/>
    </font>
    <font>
      <sz val="8"/>
      <name val="Arial"/>
      <family val="2"/>
    </font>
    <font>
      <sz val="10"/>
      <name val="Arabic Transparent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0"/>
      <name val="Arial"/>
      <family val="2"/>
      <charset val="178"/>
    </font>
    <font>
      <sz val="10"/>
      <color rgb="FFFF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C1001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C1001F"/>
      <name val="Calibri"/>
      <family val="2"/>
      <scheme val="minor"/>
    </font>
    <font>
      <sz val="9"/>
      <color rgb="FFC1001F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C1001F"/>
      <name val="Calibri"/>
      <family val="2"/>
      <scheme val="minor"/>
    </font>
    <font>
      <b/>
      <sz val="9"/>
      <color rgb="FFC1001F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rgb="FFB59F54"/>
      <name val="Calibri"/>
      <family val="2"/>
      <scheme val="minor"/>
    </font>
    <font>
      <sz val="11"/>
      <color rgb="FF622C1F"/>
      <name val="Calibri"/>
      <family val="2"/>
      <scheme val="minor"/>
    </font>
    <font>
      <sz val="11"/>
      <color rgb="FFE8E1CA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C1001F"/>
      <name val="Calibri"/>
      <family val="2"/>
      <scheme val="minor"/>
    </font>
    <font>
      <b/>
      <sz val="11"/>
      <color rgb="FFC1001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22C1F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3C599"/>
        <bgColor indexed="64"/>
      </patternFill>
    </fill>
    <fill>
      <patternFill patternType="solid">
        <fgColor rgb="FFE8E1CA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/>
      <right/>
      <top/>
      <bottom style="medium">
        <color rgb="FFB59F54"/>
      </bottom>
      <diagonal/>
    </border>
    <border>
      <left style="medium">
        <color rgb="FFB59F54"/>
      </left>
      <right/>
      <top/>
      <bottom/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1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11" fillId="0" borderId="0"/>
    <xf numFmtId="3" fontId="12" fillId="8" borderId="7" applyFill="0">
      <alignment horizontal="right" vertical="top"/>
    </xf>
    <xf numFmtId="0" fontId="13" fillId="0" borderId="8">
      <alignment horizontal="right" wrapText="1"/>
    </xf>
    <xf numFmtId="167" fontId="3" fillId="0" borderId="0" applyFont="0" applyFill="0" applyBorder="0" applyAlignment="0" applyProtection="0"/>
    <xf numFmtId="168" fontId="14" fillId="0" borderId="0" applyFill="0" applyBorder="0">
      <alignment horizontal="left"/>
    </xf>
    <xf numFmtId="0" fontId="15" fillId="9" borderId="0" applyBorder="0">
      <alignment horizontal="center"/>
    </xf>
    <xf numFmtId="0" fontId="15" fillId="0" borderId="0">
      <alignment horizontal="center" vertical="center"/>
    </xf>
    <xf numFmtId="0" fontId="16" fillId="0" borderId="0">
      <alignment horizontal="center" vertical="center"/>
    </xf>
    <xf numFmtId="168" fontId="15" fillId="8" borderId="7" applyNumberFormat="0" applyFill="0" applyBorder="0">
      <alignment horizontal="center" wrapText="1"/>
    </xf>
    <xf numFmtId="168" fontId="16" fillId="8" borderId="7" applyNumberFormat="0" applyFill="0" applyBorder="0">
      <alignment horizontal="center" wrapText="1"/>
    </xf>
    <xf numFmtId="0" fontId="17" fillId="5" borderId="0" applyNumberFormat="0">
      <alignment horizontal="right"/>
    </xf>
    <xf numFmtId="0" fontId="3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6" applyFont="1" applyAlignment="1">
      <alignment horizontal="center"/>
    </xf>
    <xf numFmtId="0" fontId="5" fillId="0" borderId="0" xfId="6" applyFont="1" applyAlignment="1">
      <alignment horizontal="left"/>
    </xf>
    <xf numFmtId="0" fontId="5" fillId="0" borderId="0" xfId="6" applyFont="1"/>
    <xf numFmtId="0" fontId="5" fillId="0" borderId="0" xfId="6" applyFont="1" applyAlignment="1">
      <alignment vertical="top"/>
    </xf>
    <xf numFmtId="0" fontId="4" fillId="0" borderId="0" xfId="6" applyFont="1" applyAlignment="1">
      <alignment horizontal="center" vertical="top"/>
    </xf>
    <xf numFmtId="0" fontId="6" fillId="0" borderId="0" xfId="6" applyFont="1" applyAlignment="1">
      <alignment vertical="top"/>
    </xf>
    <xf numFmtId="166" fontId="6" fillId="0" borderId="0" xfId="1" applyNumberFormat="1" applyFont="1"/>
    <xf numFmtId="0" fontId="6" fillId="0" borderId="0" xfId="6" applyFont="1"/>
    <xf numFmtId="0" fontId="8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8" fillId="0" borderId="0" xfId="6" applyFont="1"/>
    <xf numFmtId="0" fontId="9" fillId="0" borderId="0" xfId="6" applyFont="1"/>
    <xf numFmtId="0" fontId="10" fillId="0" borderId="0" xfId="6" applyFont="1"/>
    <xf numFmtId="0" fontId="7" fillId="10" borderId="3" xfId="6" applyFont="1" applyFill="1" applyBorder="1" applyAlignment="1">
      <alignment horizontal="left" vertical="center" indent="1"/>
    </xf>
    <xf numFmtId="0" fontId="18" fillId="0" borderId="0" xfId="6" applyFont="1"/>
    <xf numFmtId="1" fontId="5" fillId="0" borderId="0" xfId="6" applyNumberFormat="1" applyFont="1" applyAlignment="1">
      <alignment vertical="top"/>
    </xf>
    <xf numFmtId="165" fontId="5" fillId="0" borderId="0" xfId="6" applyNumberFormat="1" applyFont="1"/>
    <xf numFmtId="164" fontId="23" fillId="5" borderId="0" xfId="6" applyNumberFormat="1" applyFont="1" applyFill="1" applyAlignment="1">
      <alignment wrapText="1"/>
    </xf>
    <xf numFmtId="164" fontId="24" fillId="5" borderId="0" xfId="6" applyNumberFormat="1" applyFont="1" applyFill="1" applyAlignment="1">
      <alignment vertical="center" wrapText="1"/>
    </xf>
    <xf numFmtId="164" fontId="25" fillId="5" borderId="0" xfId="6" applyNumberFormat="1" applyFont="1" applyFill="1" applyAlignment="1">
      <alignment vertical="center" wrapText="1"/>
    </xf>
    <xf numFmtId="0" fontId="26" fillId="4" borderId="3" xfId="6" applyFont="1" applyFill="1" applyBorder="1" applyAlignment="1">
      <alignment vertical="center" wrapText="1"/>
    </xf>
    <xf numFmtId="0" fontId="26" fillId="4" borderId="0" xfId="6" applyFont="1" applyFill="1" applyAlignment="1">
      <alignment vertical="center" wrapText="1"/>
    </xf>
    <xf numFmtId="0" fontId="26" fillId="4" borderId="3" xfId="6" applyFont="1" applyFill="1" applyBorder="1" applyAlignment="1">
      <alignment horizontal="right"/>
    </xf>
    <xf numFmtId="0" fontId="27" fillId="4" borderId="0" xfId="6" applyFont="1" applyFill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0" fillId="4" borderId="3" xfId="6" applyFont="1" applyFill="1" applyBorder="1" applyAlignment="1">
      <alignment horizontal="left" vertical="center"/>
    </xf>
    <xf numFmtId="0" fontId="26" fillId="4" borderId="3" xfId="6" applyFont="1" applyFill="1" applyBorder="1"/>
    <xf numFmtId="0" fontId="20" fillId="4" borderId="0" xfId="6" applyFont="1" applyFill="1"/>
    <xf numFmtId="0" fontId="27" fillId="6" borderId="3" xfId="6" applyFont="1" applyFill="1" applyBorder="1" applyAlignment="1">
      <alignment horizontal="right" vertical="center" indent="1"/>
    </xf>
    <xf numFmtId="0" fontId="27" fillId="6" borderId="0" xfId="6" applyFont="1" applyFill="1" applyAlignment="1">
      <alignment vertical="center"/>
    </xf>
    <xf numFmtId="0" fontId="28" fillId="0" borderId="3" xfId="6" applyFont="1" applyBorder="1" applyAlignment="1">
      <alignment horizontal="right" vertical="center" wrapText="1" readingOrder="2"/>
    </xf>
    <xf numFmtId="0" fontId="29" fillId="0" borderId="0" xfId="6" applyFont="1" applyAlignment="1">
      <alignment horizontal="left" vertical="center" wrapText="1" readingOrder="1"/>
    </xf>
    <xf numFmtId="165" fontId="30" fillId="0" borderId="3" xfId="6" applyNumberFormat="1" applyFont="1" applyBorder="1" applyAlignment="1">
      <alignment horizontal="center" vertical="center"/>
    </xf>
    <xf numFmtId="165" fontId="30" fillId="0" borderId="0" xfId="6" applyNumberFormat="1" applyFont="1" applyAlignment="1">
      <alignment horizontal="center" vertical="center"/>
    </xf>
    <xf numFmtId="165" fontId="30" fillId="0" borderId="4" xfId="6" applyNumberFormat="1" applyFont="1" applyBorder="1" applyAlignment="1">
      <alignment horizontal="center" vertical="center"/>
    </xf>
    <xf numFmtId="0" fontId="31" fillId="0" borderId="5" xfId="6" applyFont="1" applyBorder="1" applyAlignment="1">
      <alignment horizontal="right" vertical="center" wrapText="1" readingOrder="2"/>
    </xf>
    <xf numFmtId="0" fontId="32" fillId="0" borderId="2" xfId="6" applyFont="1" applyBorder="1" applyAlignment="1">
      <alignment horizontal="left" vertical="center" wrapText="1" readingOrder="1"/>
    </xf>
    <xf numFmtId="165" fontId="33" fillId="0" borderId="5" xfId="6" applyNumberFormat="1" applyFont="1" applyBorder="1" applyAlignment="1">
      <alignment horizontal="center" vertical="center"/>
    </xf>
    <xf numFmtId="165" fontId="33" fillId="0" borderId="2" xfId="6" applyNumberFormat="1" applyFont="1" applyBorder="1" applyAlignment="1">
      <alignment horizontal="center" vertical="center"/>
    </xf>
    <xf numFmtId="165" fontId="33" fillId="0" borderId="6" xfId="6" applyNumberFormat="1" applyFont="1" applyBorder="1" applyAlignment="1">
      <alignment horizontal="center" vertical="center"/>
    </xf>
    <xf numFmtId="0" fontId="37" fillId="4" borderId="0" xfId="6" applyFont="1" applyFill="1" applyAlignment="1">
      <alignment horizontal="center" vertical="center"/>
    </xf>
    <xf numFmtId="0" fontId="38" fillId="3" borderId="0" xfId="6" applyFont="1" applyFill="1"/>
    <xf numFmtId="0" fontId="38" fillId="2" borderId="0" xfId="6" applyFont="1" applyFill="1" applyAlignment="1">
      <alignment vertical="center"/>
    </xf>
    <xf numFmtId="0" fontId="39" fillId="4" borderId="0" xfId="6" applyFont="1" applyFill="1" applyAlignment="1">
      <alignment horizontal="left" vertical="center"/>
    </xf>
    <xf numFmtId="0" fontId="40" fillId="0" borderId="0" xfId="6" applyFont="1" applyAlignment="1">
      <alignment horizontal="left" vertical="center" wrapText="1" readingOrder="1"/>
    </xf>
    <xf numFmtId="0" fontId="41" fillId="0" borderId="2" xfId="6" applyFont="1" applyBorder="1" applyAlignment="1">
      <alignment horizontal="left" vertical="center" wrapText="1" readingOrder="1"/>
    </xf>
    <xf numFmtId="0" fontId="26" fillId="4" borderId="0" xfId="6" applyFont="1" applyFill="1" applyAlignment="1">
      <alignment horizontal="right" vertical="center"/>
    </xf>
    <xf numFmtId="0" fontId="20" fillId="4" borderId="1" xfId="6" applyFont="1" applyFill="1" applyBorder="1" applyAlignment="1">
      <alignment horizontal="left" vertical="center"/>
    </xf>
    <xf numFmtId="0" fontId="26" fillId="4" borderId="3" xfId="6" applyFont="1" applyFill="1" applyBorder="1" applyAlignment="1">
      <alignment horizontal="center"/>
    </xf>
    <xf numFmtId="0" fontId="39" fillId="6" borderId="0" xfId="6" applyFont="1" applyFill="1" applyAlignment="1">
      <alignment vertical="center"/>
    </xf>
    <xf numFmtId="0" fontId="39" fillId="6" borderId="0" xfId="6" applyFont="1" applyFill="1" applyAlignment="1">
      <alignment horizontal="right" vertical="center" indent="1"/>
    </xf>
    <xf numFmtId="0" fontId="20" fillId="4" borderId="3" xfId="6" applyFont="1" applyFill="1" applyBorder="1" applyAlignment="1">
      <alignment horizontal="center" vertical="top"/>
    </xf>
    <xf numFmtId="164" fontId="1" fillId="7" borderId="3" xfId="6" applyNumberFormat="1" applyFont="1" applyFill="1" applyBorder="1" applyAlignment="1">
      <alignment horizontal="right" vertical="center"/>
    </xf>
    <xf numFmtId="164" fontId="1" fillId="7" borderId="0" xfId="6" applyNumberFormat="1" applyFont="1" applyFill="1" applyAlignment="1">
      <alignment horizontal="right" vertical="center"/>
    </xf>
    <xf numFmtId="164" fontId="1" fillId="7" borderId="4" xfId="6" applyNumberFormat="1" applyFont="1" applyFill="1" applyBorder="1" applyAlignment="1">
      <alignment horizontal="right" vertical="center"/>
    </xf>
    <xf numFmtId="0" fontId="26" fillId="4" borderId="3" xfId="6" applyFont="1" applyFill="1" applyBorder="1" applyAlignment="1">
      <alignment vertical="center"/>
    </xf>
    <xf numFmtId="0" fontId="26" fillId="4" borderId="0" xfId="6" applyFont="1" applyFill="1" applyAlignment="1">
      <alignment vertical="center"/>
    </xf>
    <xf numFmtId="164" fontId="42" fillId="7" borderId="3" xfId="6" applyNumberFormat="1" applyFont="1" applyFill="1" applyBorder="1" applyAlignment="1">
      <alignment horizontal="right" vertical="center"/>
    </xf>
    <xf numFmtId="164" fontId="42" fillId="7" borderId="0" xfId="6" applyNumberFormat="1" applyFont="1" applyFill="1" applyAlignment="1">
      <alignment horizontal="right" vertical="center"/>
    </xf>
    <xf numFmtId="164" fontId="42" fillId="7" borderId="4" xfId="6" applyNumberFormat="1" applyFont="1" applyFill="1" applyBorder="1" applyAlignment="1">
      <alignment horizontal="right" vertical="center"/>
    </xf>
    <xf numFmtId="165" fontId="33" fillId="0" borderId="4" xfId="6" applyNumberFormat="1" applyFont="1" applyBorder="1" applyAlignment="1">
      <alignment horizontal="center" vertical="center"/>
    </xf>
    <xf numFmtId="0" fontId="20" fillId="4" borderId="0" xfId="6" applyFont="1" applyFill="1" applyAlignment="1">
      <alignment horizontal="right" vertical="center"/>
    </xf>
    <xf numFmtId="0" fontId="20" fillId="4" borderId="3" xfId="6" applyFont="1" applyFill="1" applyBorder="1" applyAlignment="1">
      <alignment horizontal="center"/>
    </xf>
    <xf numFmtId="0" fontId="40" fillId="0" borderId="3" xfId="6" applyFont="1" applyBorder="1" applyAlignment="1">
      <alignment horizontal="center" vertical="center" wrapText="1" readingOrder="2"/>
    </xf>
    <xf numFmtId="0" fontId="41" fillId="0" borderId="5" xfId="6" applyFont="1" applyBorder="1" applyAlignment="1">
      <alignment horizontal="center" vertical="center" wrapText="1" readingOrder="2"/>
    </xf>
    <xf numFmtId="165" fontId="30" fillId="0" borderId="3" xfId="6" applyNumberFormat="1" applyFont="1" applyBorder="1" applyAlignment="1">
      <alignment horizontal="right" vertical="center"/>
    </xf>
    <xf numFmtId="165" fontId="30" fillId="0" borderId="0" xfId="6" applyNumberFormat="1" applyFont="1" applyAlignment="1">
      <alignment horizontal="right" vertical="center"/>
    </xf>
    <xf numFmtId="165" fontId="33" fillId="0" borderId="4" xfId="6" applyNumberFormat="1" applyFont="1" applyBorder="1" applyAlignment="1">
      <alignment horizontal="right" vertical="center"/>
    </xf>
    <xf numFmtId="0" fontId="40" fillId="0" borderId="5" xfId="6" applyFont="1" applyBorder="1" applyAlignment="1">
      <alignment horizontal="center" vertical="center" wrapText="1" readingOrder="2"/>
    </xf>
    <xf numFmtId="165" fontId="30" fillId="0" borderId="5" xfId="6" applyNumberFormat="1" applyFont="1" applyBorder="1" applyAlignment="1">
      <alignment horizontal="right" vertical="center"/>
    </xf>
    <xf numFmtId="165" fontId="30" fillId="0" borderId="2" xfId="6" applyNumberFormat="1" applyFont="1" applyBorder="1" applyAlignment="1">
      <alignment horizontal="right" vertical="center"/>
    </xf>
    <xf numFmtId="165" fontId="33" fillId="0" borderId="6" xfId="6" applyNumberFormat="1" applyFont="1" applyBorder="1" applyAlignment="1">
      <alignment horizontal="right" vertical="center"/>
    </xf>
    <xf numFmtId="0" fontId="19" fillId="3" borderId="0" xfId="6" applyFont="1" applyFill="1" applyAlignment="1">
      <alignment horizontal="center" vertical="top"/>
    </xf>
    <xf numFmtId="0" fontId="22" fillId="3" borderId="0" xfId="6" applyFont="1" applyFill="1" applyAlignment="1">
      <alignment horizontal="center"/>
    </xf>
    <xf numFmtId="0" fontId="44" fillId="0" borderId="0" xfId="24" applyFont="1"/>
    <xf numFmtId="0" fontId="44" fillId="0" borderId="0" xfId="6" applyFont="1"/>
    <xf numFmtId="0" fontId="45" fillId="0" borderId="0" xfId="24" applyFont="1" applyAlignment="1">
      <alignment horizontal="centerContinuous"/>
    </xf>
    <xf numFmtId="0" fontId="46" fillId="0" borderId="0" xfId="24" applyFont="1" applyAlignment="1">
      <alignment horizontal="centerContinuous"/>
    </xf>
    <xf numFmtId="0" fontId="44" fillId="4" borderId="0" xfId="24" applyFont="1" applyFill="1"/>
    <xf numFmtId="0" fontId="44" fillId="3" borderId="0" xfId="24" applyFont="1" applyFill="1"/>
    <xf numFmtId="0" fontId="44" fillId="2" borderId="0" xfId="24" applyFont="1" applyFill="1"/>
    <xf numFmtId="0" fontId="43" fillId="0" borderId="0" xfId="6" applyFont="1" applyAlignment="1">
      <alignment horizontal="right" readingOrder="2"/>
    </xf>
    <xf numFmtId="0" fontId="36" fillId="0" borderId="0" xfId="6" applyFont="1"/>
    <xf numFmtId="0" fontId="35" fillId="0" borderId="0" xfId="6" applyFont="1"/>
    <xf numFmtId="0" fontId="34" fillId="0" borderId="0" xfId="6" applyFont="1" applyAlignment="1">
      <alignment horizontal="right" readingOrder="2"/>
    </xf>
    <xf numFmtId="0" fontId="35" fillId="0" borderId="0" xfId="6" applyFont="1" applyAlignment="1">
      <alignment horizontal="right" readingOrder="2"/>
    </xf>
    <xf numFmtId="0" fontId="27" fillId="6" borderId="0" xfId="6" applyFont="1" applyFill="1" applyAlignment="1">
      <alignment horizontal="right" vertical="center" indent="1"/>
    </xf>
    <xf numFmtId="0" fontId="47" fillId="0" borderId="0" xfId="6" applyFont="1" applyAlignment="1">
      <alignment vertical="top"/>
    </xf>
    <xf numFmtId="0" fontId="48" fillId="0" borderId="0" xfId="6" applyFont="1"/>
    <xf numFmtId="43" fontId="5" fillId="0" borderId="0" xfId="6" applyNumberFormat="1" applyFont="1" applyAlignment="1">
      <alignment vertical="top"/>
    </xf>
    <xf numFmtId="0" fontId="21" fillId="4" borderId="0" xfId="6" applyFont="1" applyFill="1" applyAlignment="1">
      <alignment horizontal="center" vertical="center"/>
    </xf>
    <xf numFmtId="0" fontId="19" fillId="2" borderId="0" xfId="6" applyFont="1" applyFill="1" applyAlignment="1">
      <alignment horizontal="center" vertical="center"/>
    </xf>
    <xf numFmtId="0" fontId="19" fillId="3" borderId="0" xfId="6" applyFont="1" applyFill="1" applyAlignment="1">
      <alignment horizontal="center" vertical="top"/>
    </xf>
    <xf numFmtId="0" fontId="22" fillId="3" borderId="0" xfId="6" applyFont="1" applyFill="1" applyAlignment="1">
      <alignment horizontal="center"/>
    </xf>
    <xf numFmtId="0" fontId="19" fillId="3" borderId="0" xfId="6" applyFont="1" applyFill="1" applyAlignment="1">
      <alignment horizontal="center" vertical="top" wrapText="1"/>
    </xf>
    <xf numFmtId="0" fontId="20" fillId="4" borderId="3" xfId="6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top"/>
    </xf>
    <xf numFmtId="0" fontId="26" fillId="4" borderId="3" xfId="6" applyFont="1" applyFill="1" applyBorder="1" applyAlignment="1">
      <alignment horizontal="center"/>
    </xf>
    <xf numFmtId="0" fontId="26" fillId="4" borderId="4" xfId="6" applyFont="1" applyFill="1" applyBorder="1" applyAlignment="1">
      <alignment horizontal="center"/>
    </xf>
  </cellXfs>
  <cellStyles count="31">
    <cellStyle name="body (alt+b)" xfId="8" xr:uid="{0047887F-1753-4FC7-BF68-7EC4AA656F23}"/>
    <cellStyle name="body -Ar" xfId="9" xr:uid="{7D5C961B-A9BA-42C5-8982-C6A95C0BA987}"/>
    <cellStyle name="Comma" xfId="4" xr:uid="{00000000-0005-0000-0000-000004000000}"/>
    <cellStyle name="Comma [0]" xfId="5" xr:uid="{00000000-0005-0000-0000-000005000000}"/>
    <cellStyle name="Comma 2" xfId="10" xr:uid="{DEAA8789-E886-4FC8-BD66-D1E305E9B6A0}"/>
    <cellStyle name="Comma 3" xfId="30" xr:uid="{EFD3755E-01ED-4AA4-83A7-B4552348C1FC}"/>
    <cellStyle name="Currency" xfId="2" xr:uid="{00000000-0005-0000-0000-000002000000}"/>
    <cellStyle name="Currency [0]" xfId="3" xr:uid="{00000000-0005-0000-0000-000003000000}"/>
    <cellStyle name="h1" xfId="11" xr:uid="{D42207E9-7352-4819-BA3C-43FDB3AD86D7}"/>
    <cellStyle name="h1Ar" xfId="12" xr:uid="{52064141-69C1-4910-A5D7-9EFD3EB2D80F}"/>
    <cellStyle name="h1-Ar" xfId="13" xr:uid="{0BC908AB-8A01-4A3E-8D58-84251D1EC298}"/>
    <cellStyle name="h1-En" xfId="14" xr:uid="{B382AF9E-3EF0-4A83-8F3C-D6C722DC20D9}"/>
    <cellStyle name="h2-Ar" xfId="15" xr:uid="{4DC0B0AC-0141-412C-A1B4-6758E1E1C0EC}"/>
    <cellStyle name="h2-En" xfId="16" xr:uid="{D15FF893-379B-442B-9633-FAD837ABA50B}"/>
    <cellStyle name="MS_Arabic" xfId="17" xr:uid="{A2624942-4905-4820-85DA-7A6111DF2334}"/>
    <cellStyle name="Normal" xfId="0" builtinId="0"/>
    <cellStyle name="Normal 10" xfId="7" xr:uid="{827414AD-1FB2-4014-80A2-781D68AB328E}"/>
    <cellStyle name="Normal 2" xfId="6" xr:uid="{6461CB72-DF0A-441C-9A16-B0E1C3C281F8}"/>
    <cellStyle name="Normal 3" xfId="18" xr:uid="{9442F140-5FA7-47B2-9C70-D4B9C3F17C7C}"/>
    <cellStyle name="Normal 4" xfId="19" xr:uid="{90714354-0B5A-4F65-B046-CB1BC2731E7C}"/>
    <cellStyle name="Normal 4 2" xfId="21" xr:uid="{C58A668F-573D-4ABA-9DE9-43F2D4ED36F9}"/>
    <cellStyle name="Normal 4 2 2" xfId="27" xr:uid="{05342C7D-481C-4D66-B940-E19ADB117122}"/>
    <cellStyle name="Normal 4 3" xfId="25" xr:uid="{14895542-1158-40B4-8594-F4B353E75338}"/>
    <cellStyle name="Normal 5" xfId="20" xr:uid="{33068C03-4032-490B-B0DE-97FC5D08203C}"/>
    <cellStyle name="Normal 5 2" xfId="26" xr:uid="{5BD1E163-C91E-4FA3-BD8D-A24005CE673D}"/>
    <cellStyle name="Normal 6" xfId="22" xr:uid="{8445BF80-0F9F-4E56-90B9-BA6699A55D29}"/>
    <cellStyle name="Normal 7" xfId="23" xr:uid="{E536C434-06B6-4AC1-B8DC-79F6B7EF65F2}"/>
    <cellStyle name="Normal 8" xfId="24" xr:uid="{E700B454-BE10-4AF0-8D94-818CA84C3961}"/>
    <cellStyle name="Normal 9" xfId="29" xr:uid="{F162C3C7-A308-42BA-A883-EC1640A94A34}"/>
    <cellStyle name="Percent" xfId="1" xr:uid="{00000000-0005-0000-0000-000001000000}"/>
    <cellStyle name="Percent 2" xfId="28" xr:uid="{CF60834F-6FE0-4D5D-8647-71576D2C8B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  <mruColors>
      <color rgb="FF890000"/>
      <color rgb="FFFF5773"/>
      <color rgb="FF89CCFF"/>
      <color rgb="FFC1001F"/>
      <color rgb="FFB59F54"/>
      <color rgb="FF622C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سكان منتصف العام حسب الجنسية</a:t>
            </a:r>
          </a:p>
          <a:p>
            <a:pPr algn="r" rtl="1">
              <a:defRPr sz="1100"/>
            </a:pPr>
            <a:r>
              <a:rPr lang="en-US" sz="1100">
                <a:latin typeface="Helvetica" pitchFamily="2" charset="0"/>
              </a:rPr>
              <a:t>Mid-Year Population by Nationality</a:t>
            </a:r>
          </a:p>
        </c:rich>
      </c:tx>
      <c:layout>
        <c:manualLayout>
          <c:xMode val="edge"/>
          <c:yMode val="edge"/>
          <c:x val="0.57496654736339781"/>
          <c:y val="1.0416740418063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859705036870389E-2"/>
          <c:y val="0.22021981627296591"/>
          <c:w val="0.88173705559532334"/>
          <c:h val="0.68261993292505108"/>
        </c:manualLayout>
      </c:layout>
      <c:lineChart>
        <c:grouping val="standard"/>
        <c:varyColors val="0"/>
        <c:ser>
          <c:idx val="0"/>
          <c:order val="0"/>
          <c:tx>
            <c:strRef>
              <c:f>'T1'!$B$51</c:f>
              <c:strCache>
                <c:ptCount val="1"/>
                <c:pt idx="0">
                  <c:v>Total جملة</c:v>
                </c:pt>
              </c:strCache>
            </c:strRef>
          </c:tx>
          <c:spPr>
            <a:ln w="28575" cap="rnd">
              <a:solidFill>
                <a:srgbClr val="B59F5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4-49F2-9CCD-074B53D1054A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4-49F2-9CCD-074B53D10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59F54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'T1'!$A$8:$A$17</c:f>
              <c:numCache>
                <c:formatCode>General</c:formatCode>
                <c:ptCount val="10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</c:numCache>
            </c:numRef>
          </c:cat>
          <c:val>
            <c:numRef>
              <c:f>'T1'!$J$8:$J$17</c:f>
              <c:numCache>
                <c:formatCode>_-* #,##0_-;_-* #,##0\-;_-* "-"_-;_-@_-</c:formatCode>
                <c:ptCount val="10"/>
                <c:pt idx="0">
                  <c:v>1524693</c:v>
                </c:pt>
                <c:pt idx="1">
                  <c:v>1504365</c:v>
                </c:pt>
                <c:pt idx="2">
                  <c:v>1472204</c:v>
                </c:pt>
                <c:pt idx="3">
                  <c:v>1483756</c:v>
                </c:pt>
                <c:pt idx="4">
                  <c:v>1503091</c:v>
                </c:pt>
                <c:pt idx="5">
                  <c:v>1501116</c:v>
                </c:pt>
                <c:pt idx="6">
                  <c:v>1423726</c:v>
                </c:pt>
                <c:pt idx="7">
                  <c:v>1370322</c:v>
                </c:pt>
                <c:pt idx="8">
                  <c:v>1314562</c:v>
                </c:pt>
                <c:pt idx="9">
                  <c:v>1253191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4-49F2-9CCD-074B53D1054A}"/>
            </c:ext>
          </c:extLst>
        </c:ser>
        <c:ser>
          <c:idx val="1"/>
          <c:order val="1"/>
          <c:tx>
            <c:strRef>
              <c:f>'T1'!$B$50</c:f>
              <c:strCache>
                <c:ptCount val="1"/>
                <c:pt idx="0">
                  <c:v>Non-Bahraini غير بحريني</c:v>
                </c:pt>
              </c:strCache>
            </c:strRef>
          </c:tx>
          <c:spPr>
            <a:ln w="28575" cap="rnd">
              <a:solidFill>
                <a:srgbClr val="622C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4-49F2-9CCD-074B53D1054A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4-49F2-9CCD-074B53D10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'T1'!$A$8:$A$17</c:f>
              <c:numCache>
                <c:formatCode>General</c:formatCode>
                <c:ptCount val="10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</c:numCache>
            </c:numRef>
          </c:cat>
          <c:val>
            <c:numRef>
              <c:f>'T1'!$G$8:$G$17</c:f>
              <c:numCache>
                <c:formatCode>_-* #,##0_-;_-* #,##0\-;_-* "-"_-;_-@_-</c:formatCode>
                <c:ptCount val="10"/>
                <c:pt idx="0">
                  <c:v>810682</c:v>
                </c:pt>
                <c:pt idx="1">
                  <c:v>784624</c:v>
                </c:pt>
                <c:pt idx="2">
                  <c:v>758941</c:v>
                </c:pt>
                <c:pt idx="3">
                  <c:v>781929</c:v>
                </c:pt>
                <c:pt idx="4">
                  <c:v>813377</c:v>
                </c:pt>
                <c:pt idx="5">
                  <c:v>823610</c:v>
                </c:pt>
                <c:pt idx="6">
                  <c:v>759019</c:v>
                </c:pt>
                <c:pt idx="7">
                  <c:v>722487</c:v>
                </c:pt>
                <c:pt idx="8">
                  <c:v>683818</c:v>
                </c:pt>
                <c:pt idx="9">
                  <c:v>638361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4-49F2-9CCD-074B53D1054A}"/>
            </c:ext>
          </c:extLst>
        </c:ser>
        <c:ser>
          <c:idx val="2"/>
          <c:order val="2"/>
          <c:tx>
            <c:strRef>
              <c:f>'T1'!$B$49</c:f>
              <c:strCache>
                <c:ptCount val="1"/>
                <c:pt idx="0">
                  <c:v>Bahraini بحريني</c:v>
                </c:pt>
              </c:strCache>
            </c:strRef>
          </c:tx>
          <c:spPr>
            <a:ln w="28575" cap="rnd">
              <a:solidFill>
                <a:srgbClr val="C100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4-49F2-9CCD-074B53D1054A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4-49F2-9CCD-074B53D10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1001F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'T1'!$A$8:$A$17</c:f>
              <c:numCache>
                <c:formatCode>General</c:formatCode>
                <c:ptCount val="10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</c:numCache>
            </c:numRef>
          </c:cat>
          <c:val>
            <c:numRef>
              <c:f>'T1'!$D$8:$D$17</c:f>
              <c:numCache>
                <c:formatCode>_-* #,##0_-;_-* #,##0\-;_-* "-"_-;_-@_-</c:formatCode>
                <c:ptCount val="10"/>
                <c:pt idx="0">
                  <c:v>714011</c:v>
                </c:pt>
                <c:pt idx="1">
                  <c:v>719741</c:v>
                </c:pt>
                <c:pt idx="2">
                  <c:v>713263</c:v>
                </c:pt>
                <c:pt idx="3">
                  <c:v>701827</c:v>
                </c:pt>
                <c:pt idx="4">
                  <c:v>689714</c:v>
                </c:pt>
                <c:pt idx="5">
                  <c:v>677506</c:v>
                </c:pt>
                <c:pt idx="6">
                  <c:v>664707</c:v>
                </c:pt>
                <c:pt idx="7">
                  <c:v>647835</c:v>
                </c:pt>
                <c:pt idx="8">
                  <c:v>630744</c:v>
                </c:pt>
                <c:pt idx="9">
                  <c:v>614830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4-49F2-9CCD-074B53D10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812207"/>
        <c:axId val="1408800975"/>
      </c:lineChart>
      <c:catAx>
        <c:axId val="14088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00975"/>
        <c:crosses val="autoZero"/>
        <c:auto val="1"/>
        <c:lblAlgn val="ctr"/>
        <c:lblOffset val="100"/>
        <c:noMultiLvlLbl val="0"/>
      </c:catAx>
      <c:valAx>
        <c:axId val="14088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_-* #,##0_-;_-* #,##0\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1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88076510789579"/>
          <c:y val="0.82790135608048998"/>
          <c:w val="0.6461192348921042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نسبة البحرينيين وغير البحرينيين </a:t>
            </a:r>
            <a: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  <a:t>2022</a:t>
            </a:r>
            <a:endParaRPr lang="ar-BH" sz="1400">
              <a:latin typeface="Sakkal Majalla" panose="02000000000000000000" pitchFamily="2" charset="-78"/>
              <a:cs typeface="Sakkal Majalla" panose="02000000000000000000" pitchFamily="2" charset="-78"/>
            </a:endParaRPr>
          </a:p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100">
                <a:latin typeface="Helvetica" pitchFamily="2" charset="0"/>
              </a:rPr>
              <a:t>2022 </a:t>
            </a:r>
            <a:r>
              <a:rPr lang="en-US" sz="1100">
                <a:latin typeface="Helvetica" pitchFamily="2" charset="0"/>
              </a:rPr>
              <a:t>Percentage of Bahraini and Non-Bahraini</a:t>
            </a:r>
          </a:p>
        </c:rich>
      </c:tx>
      <c:layout>
        <c:manualLayout>
          <c:xMode val="edge"/>
          <c:yMode val="edge"/>
          <c:x val="0.2077132758035082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793462645680823"/>
          <c:y val="0.17383830393046798"/>
          <c:w val="0.60691712905061335"/>
          <c:h val="0.76597623213764943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C1001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09-42DB-BD84-2577D69A99CD}"/>
              </c:ext>
            </c:extLst>
          </c:dPt>
          <c:dPt>
            <c:idx val="1"/>
            <c:bubble3D val="0"/>
            <c:spPr>
              <a:solidFill>
                <a:srgbClr val="622C1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9-42DB-BD84-2577D69A99CD}"/>
              </c:ext>
            </c:extLst>
          </c:dPt>
          <c:dLbls>
            <c:dLbl>
              <c:idx val="0"/>
              <c:layout>
                <c:manualLayout>
                  <c:x val="8.429489247290417E-2"/>
                  <c:y val="-0.227905230903590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1001F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09-42DB-BD84-2577D69A99CD}"/>
                </c:ext>
              </c:extLst>
            </c:dLbl>
            <c:dLbl>
              <c:idx val="1"/>
              <c:layout>
                <c:manualLayout>
                  <c:x val="-0.10115413646320932"/>
                  <c:y val="0.289629377343169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22C1F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47736741873641"/>
                      <c:h val="0.216130127306904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109-42DB-BD84-2577D69A9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'T1'!$B$49:$B$50</c:f>
              <c:strCache>
                <c:ptCount val="2"/>
                <c:pt idx="0">
                  <c:v>Bahraini بحريني</c:v>
                </c:pt>
                <c:pt idx="1">
                  <c:v>Non-Bahraini غير بحريني</c:v>
                </c:pt>
              </c:strCache>
            </c:strRef>
          </c:cat>
          <c:val>
            <c:numRef>
              <c:f>'T1'!$A$49:$A$50</c:f>
              <c:numCache>
                <c:formatCode>0.0%</c:formatCode>
                <c:ptCount val="2"/>
                <c:pt idx="0">
                  <c:v>0.46829820822945994</c:v>
                </c:pt>
                <c:pt idx="1">
                  <c:v>0.53170179177054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9-42DB-BD84-2577D69A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سكان منتصف العام حسب الجنسية والمحافظة يونيو </a:t>
            </a:r>
            <a: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  <a:t>2022</a:t>
            </a:r>
            <a:endParaRPr lang="ar-BH" sz="1400">
              <a:latin typeface="Sakkal Majalla" panose="02000000000000000000" pitchFamily="2" charset="-78"/>
              <a:cs typeface="Sakkal Majalla" panose="02000000000000000000" pitchFamily="2" charset="-78"/>
            </a:endParaRPr>
          </a:p>
          <a:p>
            <a:pPr algn="r" rtl="1">
              <a:defRPr sz="1100"/>
            </a:pPr>
            <a:r>
              <a:rPr lang="en-US" sz="1100">
                <a:latin typeface="Helvetica" pitchFamily="2" charset="0"/>
              </a:rPr>
              <a:t>Mid-Year Population by Nationality and Governorate June 2022</a:t>
            </a:r>
            <a:endParaRPr lang="en-US" sz="1200">
              <a:latin typeface="Helvetica" pitchFamily="2" charset="0"/>
            </a:endParaRPr>
          </a:p>
        </c:rich>
      </c:tx>
      <c:layout>
        <c:manualLayout>
          <c:xMode val="edge"/>
          <c:yMode val="edge"/>
          <c:x val="0.466708369787109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00466608340623E-2"/>
          <c:y val="0.16138888888888889"/>
          <c:w val="0.91939953339165936"/>
          <c:h val="0.73392388451443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'T1'!$B$50</c:f>
              <c:strCache>
                <c:ptCount val="1"/>
                <c:pt idx="0">
                  <c:v>Non-Bahraini غير بحريني</c:v>
                </c:pt>
              </c:strCache>
            </c:strRef>
          </c:tx>
          <c:spPr>
            <a:solidFill>
              <a:srgbClr val="622C1F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622C1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'T3'!$E$28:$E$31</c:f>
              <c:strCache>
                <c:ptCount val="4"/>
                <c:pt idx="0">
                  <c:v>العاصمة   Capital</c:v>
                </c:pt>
                <c:pt idx="1">
                  <c:v>المحرق   Muharraq</c:v>
                </c:pt>
                <c:pt idx="2">
                  <c:v>الشمالية   Northern</c:v>
                </c:pt>
                <c:pt idx="3">
                  <c:v>الجنوبية   Southern</c:v>
                </c:pt>
              </c:strCache>
            </c:strRef>
          </c:cat>
          <c:val>
            <c:numRef>
              <c:f>'T3'!$D$8:$D$11</c:f>
              <c:numCache>
                <c:formatCode>_-* #,##0_-;_-* #,##0\-;_-* "-"_-;_-@_-</c:formatCode>
                <c:ptCount val="4"/>
                <c:pt idx="0">
                  <c:v>80010</c:v>
                </c:pt>
                <c:pt idx="1">
                  <c:v>67854</c:v>
                </c:pt>
                <c:pt idx="2">
                  <c:v>142731</c:v>
                </c:pt>
                <c:pt idx="3">
                  <c:v>61829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59-4C2C-AF17-6C5C334C5AF3}"/>
            </c:ext>
          </c:extLst>
        </c:ser>
        <c:ser>
          <c:idx val="2"/>
          <c:order val="1"/>
          <c:tx>
            <c:strRef>
              <c:f>'T1'!$B$49</c:f>
              <c:strCache>
                <c:ptCount val="1"/>
                <c:pt idx="0">
                  <c:v>Bahraini بحريني</c:v>
                </c:pt>
              </c:strCache>
            </c:strRef>
          </c:tx>
          <c:spPr>
            <a:solidFill>
              <a:srgbClr val="C1001F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1001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'T3'!$E$28:$E$31</c:f>
              <c:strCache>
                <c:ptCount val="4"/>
                <c:pt idx="0">
                  <c:v>العاصمة   Capital</c:v>
                </c:pt>
                <c:pt idx="1">
                  <c:v>المحرق   Muharraq</c:v>
                </c:pt>
                <c:pt idx="2">
                  <c:v>الشمالية   Northern</c:v>
                </c:pt>
                <c:pt idx="3">
                  <c:v>الجنوبية   Southern</c:v>
                </c:pt>
              </c:strCache>
            </c:strRef>
          </c:cat>
          <c:val>
            <c:numRef>
              <c:f>'T3'!$G$8:$G$11</c:f>
              <c:numCache>
                <c:formatCode>_-* #,##0_-;_-* #,##0\-;_-* "-"_-;_-@_-</c:formatCode>
                <c:ptCount val="4"/>
                <c:pt idx="0">
                  <c:v>91125</c:v>
                </c:pt>
                <c:pt idx="1">
                  <c:v>45427</c:v>
                </c:pt>
                <c:pt idx="2">
                  <c:v>41432</c:v>
                </c:pt>
                <c:pt idx="3">
                  <c:v>47248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59-4C2C-AF17-6C5C334C5A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408812207"/>
        <c:axId val="1408800975"/>
      </c:barChart>
      <c:catAx>
        <c:axId val="14088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408800975"/>
        <c:crosses val="autoZero"/>
        <c:auto val="1"/>
        <c:lblAlgn val="ctr"/>
        <c:lblOffset val="100"/>
        <c:noMultiLvlLbl val="0"/>
      </c:catAx>
      <c:valAx>
        <c:axId val="1408800975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_-* #,##0_-;_-* #,##0\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81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19597550306209"/>
          <c:y val="0.17875574146981629"/>
          <c:w val="0.33634878973461652"/>
          <c:h val="7.12442585301837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نسبة النوع حسب الجنسية</a:t>
            </a:r>
            <a: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يونيو 2022</a:t>
            </a:r>
            <a:b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</a:br>
            <a:r>
              <a:rPr lang="en-US" sz="1100">
                <a:latin typeface="Helvetica" pitchFamily="2" charset="0"/>
              </a:rPr>
              <a:t>Sex Ratio by Nationality June 2022</a:t>
            </a:r>
          </a:p>
        </c:rich>
      </c:tx>
      <c:layout>
        <c:manualLayout>
          <c:xMode val="edge"/>
          <c:yMode val="edge"/>
          <c:x val="0.78268589584196713"/>
          <c:y val="1.0416740418063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370767645367537E-2"/>
          <c:y val="0.22021981627296591"/>
          <c:w val="0.94392072465995969"/>
          <c:h val="0.68261993292505108"/>
        </c:manualLayout>
      </c:layout>
      <c:lineChart>
        <c:grouping val="standard"/>
        <c:varyColors val="0"/>
        <c:ser>
          <c:idx val="0"/>
          <c:order val="0"/>
          <c:tx>
            <c:strRef>
              <c:f>'T4'!$A$19</c:f>
              <c:strCache>
                <c:ptCount val="1"/>
                <c:pt idx="0">
                  <c:v>بحريني   Bahraini</c:v>
                </c:pt>
              </c:strCache>
            </c:strRef>
          </c:tx>
          <c:spPr>
            <a:ln w="28575" cap="rnd">
              <a:solidFill>
                <a:srgbClr val="C100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EB-4E79-9987-5B7D017FA3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EB-4E79-9987-5B7D017FA3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EB-4E79-9987-5B7D017FA3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EB-4E79-9987-5B7D017FA3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EB-4E79-9987-5B7D017FA3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EB-4E79-9987-5B7D017FA3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EB-4E79-9987-5B7D017FA3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9EB-4E79-9987-5B7D017F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C1001F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'T4'!$C$5:$L$5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'T4'!$C$6:$L$6</c:f>
              <c:numCache>
                <c:formatCode>_-* #,##0_-;_-* #,##0\-;_-* "-"_-;_-@_-</c:formatCode>
                <c:ptCount val="10"/>
                <c:pt idx="0">
                  <c:v>103.66364675290261</c:v>
                </c:pt>
                <c:pt idx="1">
                  <c:v>103.52817799002921</c:v>
                </c:pt>
                <c:pt idx="2">
                  <c:v>103.11618194815455</c:v>
                </c:pt>
                <c:pt idx="3">
                  <c:v>102.73307042665911</c:v>
                </c:pt>
                <c:pt idx="4">
                  <c:v>102.74534213534589</c:v>
                </c:pt>
                <c:pt idx="5">
                  <c:v>102.82544191640714</c:v>
                </c:pt>
                <c:pt idx="6">
                  <c:v>102.7265059475323</c:v>
                </c:pt>
                <c:pt idx="7">
                  <c:v>103.04454515434804</c:v>
                </c:pt>
                <c:pt idx="8">
                  <c:v>102.94801406153897</c:v>
                </c:pt>
                <c:pt idx="9">
                  <c:v>102.59999319002111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EB-4E79-9987-5B7D017FA36A}"/>
            </c:ext>
          </c:extLst>
        </c:ser>
        <c:ser>
          <c:idx val="1"/>
          <c:order val="1"/>
          <c:tx>
            <c:strRef>
              <c:f>'T4'!$A$20</c:f>
              <c:strCache>
                <c:ptCount val="1"/>
                <c:pt idx="0">
                  <c:v>غير بحرينية   Non-Bahraini</c:v>
                </c:pt>
              </c:strCache>
            </c:strRef>
          </c:tx>
          <c:spPr>
            <a:ln w="28575" cap="rnd">
              <a:solidFill>
                <a:srgbClr val="B59F5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EB-4E79-9987-5B7D017FA3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EB-4E79-9987-5B7D017FA3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EB-4E79-9987-5B7D017FA3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EB-4E79-9987-5B7D017FA3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EB-4E79-9987-5B7D017FA3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EB-4E79-9987-5B7D017FA3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EB-4E79-9987-5B7D017FA3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9EB-4E79-9987-5B7D017F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B59F54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'T4'!$C$5:$L$5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'T4'!$C$7:$L$7</c:f>
              <c:numCache>
                <c:formatCode>_-* #,##0_-;_-* #,##0\-;_-* "-"_-;_-@_-</c:formatCode>
                <c:ptCount val="10"/>
                <c:pt idx="0">
                  <c:v>291.81279729937091</c:v>
                </c:pt>
                <c:pt idx="1">
                  <c:v>245.06635716808799</c:v>
                </c:pt>
                <c:pt idx="2">
                  <c:v>252.41721095171431</c:v>
                </c:pt>
                <c:pt idx="3">
                  <c:v>265.85576292754405</c:v>
                </c:pt>
                <c:pt idx="4">
                  <c:v>281.94103080162125</c:v>
                </c:pt>
                <c:pt idx="5">
                  <c:v>276.26032732891093</c:v>
                </c:pt>
                <c:pt idx="6">
                  <c:v>260.33926579968482</c:v>
                </c:pt>
                <c:pt idx="7">
                  <c:v>287.44409956913273</c:v>
                </c:pt>
                <c:pt idx="8">
                  <c:v>250.18556848190707</c:v>
                </c:pt>
                <c:pt idx="9">
                  <c:v>259.93198124600411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9EB-4E79-9987-5B7D017FA36A}"/>
            </c:ext>
          </c:extLst>
        </c:ser>
        <c:ser>
          <c:idx val="2"/>
          <c:order val="2"/>
          <c:tx>
            <c:strRef>
              <c:f>'T4'!$A$21</c:f>
              <c:strCache>
                <c:ptCount val="1"/>
                <c:pt idx="0">
                  <c:v>الجملة   Total</c:v>
                </c:pt>
              </c:strCache>
            </c:strRef>
          </c:tx>
          <c:spPr>
            <a:ln w="28575" cap="rnd">
              <a:solidFill>
                <a:srgbClr val="622C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EB-4E79-9987-5B7D017FA3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EB-4E79-9987-5B7D017FA3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EB-4E79-9987-5B7D017FA3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EB-4E79-9987-5B7D017FA3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9EB-4E79-9987-5B7D017FA3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EB-4E79-9987-5B7D017FA3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EB-4E79-9987-5B7D017FA3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9EB-4E79-9987-5B7D017F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89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'T4'!$C$5:$L$5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'T4'!$C$8:$L$8</c:f>
              <c:numCache>
                <c:formatCode>_-* #,##0_-;_-* #,##0\-;_-* "-"_-;_-@_-</c:formatCode>
                <c:ptCount val="10"/>
                <c:pt idx="0">
                  <c:v>169.61360555926078</c:v>
                </c:pt>
                <c:pt idx="1">
                  <c:v>158.73384834916104</c:v>
                </c:pt>
                <c:pt idx="2">
                  <c:v>161.53329376265611</c:v>
                </c:pt>
                <c:pt idx="3">
                  <c:v>165.949486024691</c:v>
                </c:pt>
                <c:pt idx="4">
                  <c:v>173.02747888338391</c:v>
                </c:pt>
                <c:pt idx="5">
                  <c:v>170.22978028754449</c:v>
                </c:pt>
                <c:pt idx="6">
                  <c:v>163.45473657296267</c:v>
                </c:pt>
                <c:pt idx="7">
                  <c:v>169.05886309140885</c:v>
                </c:pt>
                <c:pt idx="8">
                  <c:v>159.99277589013823</c:v>
                </c:pt>
                <c:pt idx="9">
                  <c:v>163.94480452033739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9EB-4E79-9987-5B7D017F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812207"/>
        <c:axId val="1408800975"/>
      </c:lineChart>
      <c:catAx>
        <c:axId val="14088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00975"/>
        <c:crosses val="autoZero"/>
        <c:auto val="1"/>
        <c:lblAlgn val="ctr"/>
        <c:lblOffset val="100"/>
        <c:noMultiLvlLbl val="0"/>
      </c:catAx>
      <c:valAx>
        <c:axId val="14088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_-* #,##0_-;_-* #,##0\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1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073794723028042E-2"/>
          <c:y val="0.21740744122091324"/>
          <c:w val="0.42665241055394393"/>
          <c:h val="9.7103293566580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لإجمالي السكان يونيو 2022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for Total Population June 2022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23731223999041559"/>
          <c:y val="1.21863776927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83855373125605E-2"/>
          <c:y val="0.12415475843297366"/>
          <c:w val="0.88600145215284443"/>
          <c:h val="0.81546177855384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السكاني'!$G$2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السكاني'!$G$3:$G$20</c:f>
              <c:numCache>
                <c:formatCode>General</c:formatCode>
                <c:ptCount val="18"/>
                <c:pt idx="0">
                  <c:v>-48385</c:v>
                </c:pt>
                <c:pt idx="1">
                  <c:v>-53404</c:v>
                </c:pt>
                <c:pt idx="2">
                  <c:v>-48578</c:v>
                </c:pt>
                <c:pt idx="3">
                  <c:v>-42817</c:v>
                </c:pt>
                <c:pt idx="4">
                  <c:v>-65923</c:v>
                </c:pt>
                <c:pt idx="5">
                  <c:v>-91393</c:v>
                </c:pt>
                <c:pt idx="6">
                  <c:v>-140399</c:v>
                </c:pt>
                <c:pt idx="7">
                  <c:v>-142767</c:v>
                </c:pt>
                <c:pt idx="8">
                  <c:v>-103851</c:v>
                </c:pt>
                <c:pt idx="9">
                  <c:v>-73468</c:v>
                </c:pt>
                <c:pt idx="10">
                  <c:v>-52154</c:v>
                </c:pt>
                <c:pt idx="11">
                  <c:v>-34435</c:v>
                </c:pt>
                <c:pt idx="12">
                  <c:v>-22238</c:v>
                </c:pt>
                <c:pt idx="13">
                  <c:v>-13281</c:v>
                </c:pt>
                <c:pt idx="14">
                  <c:v>-7279</c:v>
                </c:pt>
                <c:pt idx="15">
                  <c:v>-3340</c:v>
                </c:pt>
                <c:pt idx="16">
                  <c:v>-2017</c:v>
                </c:pt>
                <c:pt idx="17">
                  <c:v>-1308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B-4A77-8EE4-4D01B0FFFB19}"/>
            </c:ext>
          </c:extLst>
        </c:ser>
        <c:ser>
          <c:idx val="1"/>
          <c:order val="1"/>
          <c:tx>
            <c:strRef>
              <c:f>'Pyramid الهرم السكاني'!$H$2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السكاني'!$H$3:$H$20</c:f>
              <c:numCache>
                <c:formatCode>General</c:formatCode>
                <c:ptCount val="18"/>
                <c:pt idx="0">
                  <c:v>46644</c:v>
                </c:pt>
                <c:pt idx="1">
                  <c:v>51439</c:v>
                </c:pt>
                <c:pt idx="2">
                  <c:v>46415</c:v>
                </c:pt>
                <c:pt idx="3">
                  <c:v>39565</c:v>
                </c:pt>
                <c:pt idx="4">
                  <c:v>38696</c:v>
                </c:pt>
                <c:pt idx="5">
                  <c:v>56032</c:v>
                </c:pt>
                <c:pt idx="6">
                  <c:v>61324</c:v>
                </c:pt>
                <c:pt idx="7">
                  <c:v>56430</c:v>
                </c:pt>
                <c:pt idx="8">
                  <c:v>48518</c:v>
                </c:pt>
                <c:pt idx="9">
                  <c:v>37684</c:v>
                </c:pt>
                <c:pt idx="10">
                  <c:v>28317</c:v>
                </c:pt>
                <c:pt idx="11">
                  <c:v>24010</c:v>
                </c:pt>
                <c:pt idx="12">
                  <c:v>17883</c:v>
                </c:pt>
                <c:pt idx="13">
                  <c:v>10998</c:v>
                </c:pt>
                <c:pt idx="14">
                  <c:v>6003</c:v>
                </c:pt>
                <c:pt idx="15">
                  <c:v>3433</c:v>
                </c:pt>
                <c:pt idx="16">
                  <c:v>2408</c:v>
                </c:pt>
                <c:pt idx="1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B-4A77-8EE4-4D01B0FFF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150000"/>
          <c:min val="-15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للبحرينيين يونيو 2022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Bahraini June 2022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30224982589499572"/>
          <c:y val="1.523297211598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89873140857394E-2"/>
          <c:y val="0.12415475843297366"/>
          <c:w val="0.87282188684747741"/>
          <c:h val="0.81467240206085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السكاني'!$C$2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السكاني'!$C$3:$C$20</c:f>
              <c:numCache>
                <c:formatCode>General</c:formatCode>
                <c:ptCount val="18"/>
                <c:pt idx="0">
                  <c:v>-33090</c:v>
                </c:pt>
                <c:pt idx="1">
                  <c:v>-38302</c:v>
                </c:pt>
                <c:pt idx="2">
                  <c:v>-36293</c:v>
                </c:pt>
                <c:pt idx="3">
                  <c:v>-33128</c:v>
                </c:pt>
                <c:pt idx="4">
                  <c:v>-29889</c:v>
                </c:pt>
                <c:pt idx="5">
                  <c:v>-30055</c:v>
                </c:pt>
                <c:pt idx="6">
                  <c:v>-28189</c:v>
                </c:pt>
                <c:pt idx="7">
                  <c:v>-24829</c:v>
                </c:pt>
                <c:pt idx="8">
                  <c:v>-22202</c:v>
                </c:pt>
                <c:pt idx="9">
                  <c:v>-18587</c:v>
                </c:pt>
                <c:pt idx="10">
                  <c:v>-15641</c:v>
                </c:pt>
                <c:pt idx="11">
                  <c:v>-15657</c:v>
                </c:pt>
                <c:pt idx="12">
                  <c:v>-13363</c:v>
                </c:pt>
                <c:pt idx="13">
                  <c:v>-10086</c:v>
                </c:pt>
                <c:pt idx="14">
                  <c:v>-6307</c:v>
                </c:pt>
                <c:pt idx="15">
                  <c:v>-2971</c:v>
                </c:pt>
                <c:pt idx="16">
                  <c:v>-1845</c:v>
                </c:pt>
                <c:pt idx="17">
                  <c:v>-1153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1-4EF5-B2A5-0B378FF51D42}"/>
            </c:ext>
          </c:extLst>
        </c:ser>
        <c:ser>
          <c:idx val="1"/>
          <c:order val="1"/>
          <c:tx>
            <c:strRef>
              <c:f>'Pyramid الهرم السكاني'!$D$2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السكاني'!$D$3:$D$20</c:f>
              <c:numCache>
                <c:formatCode>General</c:formatCode>
                <c:ptCount val="18"/>
                <c:pt idx="0">
                  <c:v>32003</c:v>
                </c:pt>
                <c:pt idx="1">
                  <c:v>36673</c:v>
                </c:pt>
                <c:pt idx="2">
                  <c:v>34907</c:v>
                </c:pt>
                <c:pt idx="3">
                  <c:v>31853</c:v>
                </c:pt>
                <c:pt idx="4">
                  <c:v>27922</c:v>
                </c:pt>
                <c:pt idx="5">
                  <c:v>28083</c:v>
                </c:pt>
                <c:pt idx="6">
                  <c:v>26893</c:v>
                </c:pt>
                <c:pt idx="7">
                  <c:v>24291</c:v>
                </c:pt>
                <c:pt idx="8">
                  <c:v>21920</c:v>
                </c:pt>
                <c:pt idx="9">
                  <c:v>18616</c:v>
                </c:pt>
                <c:pt idx="10">
                  <c:v>16467</c:v>
                </c:pt>
                <c:pt idx="11">
                  <c:v>16793</c:v>
                </c:pt>
                <c:pt idx="12">
                  <c:v>14203</c:v>
                </c:pt>
                <c:pt idx="13">
                  <c:v>9431</c:v>
                </c:pt>
                <c:pt idx="14">
                  <c:v>5368</c:v>
                </c:pt>
                <c:pt idx="15">
                  <c:v>3121</c:v>
                </c:pt>
                <c:pt idx="16">
                  <c:v>2219</c:v>
                </c:pt>
                <c:pt idx="17">
                  <c:v>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1-4EF5-B2A5-0B378FF5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40000"/>
          <c:min val="-4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لغير</a:t>
            </a:r>
            <a:r>
              <a:rPr lang="ar-BH" b="1" baseline="0">
                <a:solidFill>
                  <a:srgbClr val="B59F54"/>
                </a:solidFill>
              </a:rPr>
              <a:t> بحرينيين يونيو </a:t>
            </a:r>
            <a:r>
              <a:rPr lang="ar-BH" b="1">
                <a:solidFill>
                  <a:srgbClr val="B59F54"/>
                </a:solidFill>
              </a:rPr>
              <a:t>2022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for Non-Bahraini June 2022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24966514379902258"/>
          <c:y val="1.523297211598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89873140857394E-2"/>
          <c:y val="0.12415475843297366"/>
          <c:w val="0.87059545512219194"/>
          <c:h val="0.81467240206085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السكاني'!$E$2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السكاني'!$E$3:$E$20</c:f>
              <c:numCache>
                <c:formatCode>General</c:formatCode>
                <c:ptCount val="18"/>
                <c:pt idx="0">
                  <c:v>-15295</c:v>
                </c:pt>
                <c:pt idx="1">
                  <c:v>-15102</c:v>
                </c:pt>
                <c:pt idx="2">
                  <c:v>-12285</c:v>
                </c:pt>
                <c:pt idx="3">
                  <c:v>-9689</c:v>
                </c:pt>
                <c:pt idx="4">
                  <c:v>-36034</c:v>
                </c:pt>
                <c:pt idx="5">
                  <c:v>-61338</c:v>
                </c:pt>
                <c:pt idx="6">
                  <c:v>-112210</c:v>
                </c:pt>
                <c:pt idx="7">
                  <c:v>-117938</c:v>
                </c:pt>
                <c:pt idx="8">
                  <c:v>-81649</c:v>
                </c:pt>
                <c:pt idx="9">
                  <c:v>-54881</c:v>
                </c:pt>
                <c:pt idx="10">
                  <c:v>-36513</c:v>
                </c:pt>
                <c:pt idx="11">
                  <c:v>-18778</c:v>
                </c:pt>
                <c:pt idx="12">
                  <c:v>-8875</c:v>
                </c:pt>
                <c:pt idx="13">
                  <c:v>-3195</c:v>
                </c:pt>
                <c:pt idx="14">
                  <c:v>-972</c:v>
                </c:pt>
                <c:pt idx="15">
                  <c:v>-369</c:v>
                </c:pt>
                <c:pt idx="16">
                  <c:v>-172</c:v>
                </c:pt>
                <c:pt idx="17">
                  <c:v>-155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1-4EF5-B2A5-0B378FF51D42}"/>
            </c:ext>
          </c:extLst>
        </c:ser>
        <c:ser>
          <c:idx val="1"/>
          <c:order val="1"/>
          <c:tx>
            <c:strRef>
              <c:f>'Pyramid الهرم السكاني'!$F$2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السكاني'!$F$3:$F$20</c:f>
              <c:numCache>
                <c:formatCode>General</c:formatCode>
                <c:ptCount val="18"/>
                <c:pt idx="0">
                  <c:v>14641</c:v>
                </c:pt>
                <c:pt idx="1">
                  <c:v>14766</c:v>
                </c:pt>
                <c:pt idx="2">
                  <c:v>11508</c:v>
                </c:pt>
                <c:pt idx="3">
                  <c:v>7712</c:v>
                </c:pt>
                <c:pt idx="4">
                  <c:v>10774</c:v>
                </c:pt>
                <c:pt idx="5">
                  <c:v>27949</c:v>
                </c:pt>
                <c:pt idx="6">
                  <c:v>34431</c:v>
                </c:pt>
                <c:pt idx="7">
                  <c:v>32139</c:v>
                </c:pt>
                <c:pt idx="8">
                  <c:v>26598</c:v>
                </c:pt>
                <c:pt idx="9">
                  <c:v>19068</c:v>
                </c:pt>
                <c:pt idx="10">
                  <c:v>11850</c:v>
                </c:pt>
                <c:pt idx="11">
                  <c:v>7217</c:v>
                </c:pt>
                <c:pt idx="12">
                  <c:v>3680</c:v>
                </c:pt>
                <c:pt idx="13">
                  <c:v>1567</c:v>
                </c:pt>
                <c:pt idx="14">
                  <c:v>635</c:v>
                </c:pt>
                <c:pt idx="15">
                  <c:v>312</c:v>
                </c:pt>
                <c:pt idx="16">
                  <c:v>189</c:v>
                </c:pt>
                <c:pt idx="17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1-4EF5-B2A5-0B378FF51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120000"/>
          <c:min val="-12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56029</xdr:colOff>
      <xdr:row>2</xdr:row>
      <xdr:rowOff>44821</xdr:rowOff>
    </xdr:from>
    <xdr:to>
      <xdr:col>16</xdr:col>
      <xdr:colOff>57509</xdr:colOff>
      <xdr:row>17</xdr:row>
      <xdr:rowOff>145674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8E3BDA-3733-49B2-A4F9-7474D053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3029" y="358586"/>
          <a:ext cx="3430480" cy="2454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24</xdr:row>
      <xdr:rowOff>38514</xdr:rowOff>
    </xdr:from>
    <xdr:to>
      <xdr:col>5</xdr:col>
      <xdr:colOff>838200</xdr:colOff>
      <xdr:row>40</xdr:row>
      <xdr:rowOff>131279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89000F6-F9CD-4A63-AF12-CE4807DBA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433570</xdr:colOff>
      <xdr:row>24</xdr:row>
      <xdr:rowOff>134518</xdr:rowOff>
    </xdr:from>
    <xdr:to>
      <xdr:col>11</xdr:col>
      <xdr:colOff>126723</xdr:colOff>
      <xdr:row>41</xdr:row>
      <xdr:rowOff>56589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D5CFC58-822F-4674-905E-C45A6B3B3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653864</xdr:colOff>
      <xdr:row>19</xdr:row>
      <xdr:rowOff>32498</xdr:rowOff>
    </xdr:from>
    <xdr:to>
      <xdr:col>9</xdr:col>
      <xdr:colOff>730064</xdr:colOff>
      <xdr:row>41</xdr:row>
      <xdr:rowOff>99173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7B2C1-2B06-4928-A3F8-33D770F45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13</xdr:row>
      <xdr:rowOff>104775</xdr:rowOff>
    </xdr:from>
    <xdr:to>
      <xdr:col>11</xdr:col>
      <xdr:colOff>542925</xdr:colOff>
      <xdr:row>29</xdr:row>
      <xdr:rowOff>130865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AAB2F-4CF4-446C-8F12-CD6F158D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168089</xdr:colOff>
      <xdr:row>0</xdr:row>
      <xdr:rowOff>100851</xdr:rowOff>
    </xdr:from>
    <xdr:to>
      <xdr:col>24</xdr:col>
      <xdr:colOff>186020</xdr:colOff>
      <xdr:row>27</xdr:row>
      <xdr:rowOff>33616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631AA3-6DD1-40FA-ACD3-15A426D94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168087</xdr:colOff>
      <xdr:row>28</xdr:row>
      <xdr:rowOff>78440</xdr:rowOff>
    </xdr:from>
    <xdr:to>
      <xdr:col>24</xdr:col>
      <xdr:colOff>186018</xdr:colOff>
      <xdr:row>55</xdr:row>
      <xdr:rowOff>11206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4E02E67-F93B-47B1-B6D1-089E35667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156882</xdr:colOff>
      <xdr:row>55</xdr:row>
      <xdr:rowOff>145676</xdr:rowOff>
    </xdr:from>
    <xdr:to>
      <xdr:col>24</xdr:col>
      <xdr:colOff>174813</xdr:colOff>
      <xdr:row>82</xdr:row>
      <xdr:rowOff>78441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F6D6A32-7476-47A3-9720-0A9AB6530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0.68772</cdr:x>
      <cdr:y>0.13978</cdr:y>
    </cdr:from>
    <cdr:to>
      <cdr:x>0.78852</cdr:x>
      <cdr:y>0.28329</cdr:y>
    </cdr:to>
    <cdr:pic>
      <cdr:nvPicPr>
        <cdr:cNvPr id="3" name="Graphic 2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8E9F5E58-5E45-FEEF-E097-70CD6156A7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81344" y="582705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0.23905</cdr:x>
      <cdr:y>0.13545</cdr:y>
    </cdr:from>
    <cdr:to>
      <cdr:x>0.33985</cdr:x>
      <cdr:y>0.27896</cdr:y>
    </cdr:to>
    <cdr:pic>
      <cdr:nvPicPr>
        <cdr:cNvPr id="5" name="Graphic 4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0A23BE8D-3053-3BA0-04DE-E0866033A65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18667" y="564617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0.63094</cdr:x>
      <cdr:y>0.13749</cdr:y>
    </cdr:from>
    <cdr:to>
      <cdr:x>0.73175</cdr:x>
      <cdr:y>0.281</cdr:y>
    </cdr:to>
    <cdr:pic>
      <cdr:nvPicPr>
        <cdr:cNvPr id="2" name="Graphic 1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FD6B47E9-3C9C-409E-67B3-5A97311AC46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744419" y="573152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0.29935</cdr:x>
      <cdr:y>0.13584</cdr:y>
    </cdr:from>
    <cdr:to>
      <cdr:x>0.40015</cdr:x>
      <cdr:y>0.27935</cdr:y>
    </cdr:to>
    <cdr:pic>
      <cdr:nvPicPr>
        <cdr:cNvPr id="3" name="Graphic 2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6D55122D-5DA4-9534-7F47-BC49D91F2FF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76506" y="566270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0.53653</cdr:x>
      <cdr:y>0.13749</cdr:y>
    </cdr:from>
    <cdr:to>
      <cdr:x>0.63734</cdr:x>
      <cdr:y>0.281</cdr:y>
    </cdr:to>
    <cdr:pic>
      <cdr:nvPicPr>
        <cdr:cNvPr id="2" name="Graphic 1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34895900-96B2-1252-BF2B-DDA8E98FA37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84125" y="573152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0.38809</cdr:x>
      <cdr:y>0.13584</cdr:y>
    </cdr:from>
    <cdr:to>
      <cdr:x>0.48889</cdr:x>
      <cdr:y>0.27935</cdr:y>
    </cdr:to>
    <cdr:pic>
      <cdr:nvPicPr>
        <cdr:cNvPr id="3" name="Graphic 2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A50EB4D9-9DAA-551D-8F35-BA00B5CB77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303182" y="566270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014A-E90C-48C0-9329-2CA4D94722B0}">
  <dimension ref="A1:Y30"/>
  <sheetViews>
    <sheetView showGridLines="0" rightToLeft="1" view="pageBreakPreview" zoomScaleNormal="100" zoomScaleSheetLayoutView="100" workbookViewId="0"/>
  </sheetViews>
  <sheetFormatPr defaultColWidth="9.140625" defaultRowHeight="12.75"/>
  <cols>
    <col min="1" max="33" width="5.7109375" style="76" customWidth="1"/>
    <col min="34" max="16384" width="9.140625" style="76"/>
  </cols>
  <sheetData>
    <row r="1" spans="1: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 spans="1: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1: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 spans="1: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 spans="1: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ht="36">
      <c r="A21" s="77" t="s">
        <v>57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5"/>
    </row>
    <row r="22" spans="1: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1:25" ht="28.5">
      <c r="A23" s="78" t="s">
        <v>58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5"/>
    </row>
    <row r="24" spans="1: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1:25" ht="28.5">
      <c r="A25" s="78" t="s">
        <v>76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5"/>
    </row>
    <row r="26" spans="1: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1:25">
      <c r="A27" s="79"/>
      <c r="B27" s="79"/>
      <c r="C27" s="79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81"/>
      <c r="U27" s="81"/>
      <c r="V27" s="81"/>
      <c r="W27" s="81"/>
      <c r="X27" s="81"/>
      <c r="Y27" s="75"/>
    </row>
    <row r="28" spans="1: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1: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 spans="1:25">
      <c r="Y30" s="75"/>
    </row>
  </sheetData>
  <printOptions horizontalCentered="1" verticalCentered="1"/>
  <pageMargins left="0.5" right="0.5" top="1.75" bottom="1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7037-314F-4102-A721-A87CED2657EA}">
  <dimension ref="A1:K59"/>
  <sheetViews>
    <sheetView showGridLines="0" rightToLeft="1" tabSelected="1" zoomScale="115" zoomScaleNormal="115" zoomScaleSheetLayoutView="85" workbookViewId="0">
      <selection activeCell="E9" sqref="E9:G9"/>
    </sheetView>
  </sheetViews>
  <sheetFormatPr defaultColWidth="9.140625" defaultRowHeight="12.75"/>
  <cols>
    <col min="1" max="9" width="12.7109375" style="3" customWidth="1"/>
    <col min="10" max="10" width="13.7109375" style="3" customWidth="1"/>
    <col min="11" max="11" width="9.140625" style="3"/>
    <col min="12" max="12" width="12.140625" style="3" bestFit="1" customWidth="1"/>
    <col min="13" max="16384" width="9.140625" style="3"/>
  </cols>
  <sheetData>
    <row r="1" spans="1:11" s="1" customFormat="1" ht="15.75">
      <c r="A1" s="91" t="s">
        <v>54</v>
      </c>
      <c r="B1" s="94" t="s">
        <v>50</v>
      </c>
      <c r="C1" s="94"/>
      <c r="D1" s="94"/>
      <c r="E1" s="94"/>
      <c r="F1" s="94"/>
      <c r="G1" s="94"/>
      <c r="H1" s="94"/>
      <c r="I1" s="92" t="s">
        <v>63</v>
      </c>
      <c r="J1" s="92"/>
    </row>
    <row r="2" spans="1:11" s="5" customFormat="1" ht="15">
      <c r="A2" s="91"/>
      <c r="B2" s="93" t="s">
        <v>51</v>
      </c>
      <c r="C2" s="93"/>
      <c r="D2" s="93"/>
      <c r="E2" s="93"/>
      <c r="F2" s="93"/>
      <c r="G2" s="93"/>
      <c r="H2" s="93"/>
      <c r="I2" s="92"/>
      <c r="J2" s="92"/>
    </row>
    <row r="3" spans="1:11" s="2" customFormat="1" ht="15">
      <c r="A3" s="18"/>
      <c r="B3" s="18"/>
      <c r="C3" s="19"/>
      <c r="D3" s="19"/>
      <c r="E3" s="19"/>
      <c r="F3" s="19"/>
      <c r="G3" s="19"/>
      <c r="H3" s="19"/>
      <c r="I3" s="20"/>
      <c r="J3" s="20"/>
    </row>
    <row r="4" spans="1:11" ht="15.75">
      <c r="A4" s="21"/>
      <c r="B4" s="47" t="s">
        <v>1</v>
      </c>
      <c r="C4" s="24"/>
      <c r="D4" s="24"/>
      <c r="E4" s="24"/>
      <c r="F4" s="24"/>
      <c r="G4" s="24"/>
      <c r="H4" s="24"/>
      <c r="I4" s="24"/>
      <c r="J4" s="48" t="s">
        <v>0</v>
      </c>
    </row>
    <row r="5" spans="1:11" ht="15.75">
      <c r="A5" s="49" t="s">
        <v>8</v>
      </c>
      <c r="B5" s="29" t="s">
        <v>7</v>
      </c>
      <c r="C5" s="30"/>
      <c r="D5" s="50" t="s">
        <v>6</v>
      </c>
      <c r="E5" s="29" t="s">
        <v>5</v>
      </c>
      <c r="F5" s="30"/>
      <c r="G5" s="51" t="s">
        <v>4</v>
      </c>
      <c r="H5" s="29" t="s">
        <v>3</v>
      </c>
      <c r="I5" s="30"/>
      <c r="J5" s="50" t="s">
        <v>2</v>
      </c>
      <c r="K5" s="14"/>
    </row>
    <row r="6" spans="1:11" ht="15">
      <c r="A6" s="52" t="s">
        <v>12</v>
      </c>
      <c r="B6" s="53" t="s">
        <v>11</v>
      </c>
      <c r="C6" s="54" t="s">
        <v>10</v>
      </c>
      <c r="D6" s="55" t="s">
        <v>9</v>
      </c>
      <c r="E6" s="53" t="s">
        <v>11</v>
      </c>
      <c r="F6" s="54" t="s">
        <v>10</v>
      </c>
      <c r="G6" s="55" t="s">
        <v>9</v>
      </c>
      <c r="H6" s="53" t="s">
        <v>11</v>
      </c>
      <c r="I6" s="54" t="s">
        <v>10</v>
      </c>
      <c r="J6" s="55" t="s">
        <v>9</v>
      </c>
    </row>
    <row r="7" spans="1:11" ht="15.75">
      <c r="A7" s="56"/>
      <c r="B7" s="58" t="s">
        <v>15</v>
      </c>
      <c r="C7" s="59" t="s">
        <v>14</v>
      </c>
      <c r="D7" s="60" t="s">
        <v>13</v>
      </c>
      <c r="E7" s="58" t="s">
        <v>15</v>
      </c>
      <c r="F7" s="59" t="s">
        <v>14</v>
      </c>
      <c r="G7" s="60" t="s">
        <v>13</v>
      </c>
      <c r="H7" s="58" t="s">
        <v>15</v>
      </c>
      <c r="I7" s="59" t="s">
        <v>14</v>
      </c>
      <c r="J7" s="60" t="s">
        <v>13</v>
      </c>
    </row>
    <row r="8" spans="1:11" s="4" customFormat="1" ht="15">
      <c r="A8" s="64">
        <v>2022</v>
      </c>
      <c r="B8" s="66">
        <v>361587</v>
      </c>
      <c r="C8" s="67">
        <v>352424</v>
      </c>
      <c r="D8" s="68">
        <f>B8+C8</f>
        <v>714011</v>
      </c>
      <c r="E8" s="66">
        <v>585450</v>
      </c>
      <c r="F8" s="67">
        <v>225232</v>
      </c>
      <c r="G8" s="68">
        <f>E8+F8</f>
        <v>810682</v>
      </c>
      <c r="H8" s="66">
        <f>B8+E8</f>
        <v>947037</v>
      </c>
      <c r="I8" s="67">
        <f>C8+F8</f>
        <v>577656</v>
      </c>
      <c r="J8" s="68">
        <f t="shared" ref="J8:J17" si="0">H8+I8</f>
        <v>1524693</v>
      </c>
      <c r="K8" s="90"/>
    </row>
    <row r="9" spans="1:11" s="4" customFormat="1" ht="15">
      <c r="A9" s="64">
        <v>2021</v>
      </c>
      <c r="B9" s="66">
        <v>365083</v>
      </c>
      <c r="C9" s="67">
        <v>354658</v>
      </c>
      <c r="D9" s="68">
        <f t="shared" ref="D9:D17" si="1">B9+C9</f>
        <v>719741</v>
      </c>
      <c r="E9" s="66">
        <v>560664</v>
      </c>
      <c r="F9" s="67">
        <v>223960</v>
      </c>
      <c r="G9" s="68">
        <f t="shared" ref="G9:G17" si="2">E9+F9</f>
        <v>784624</v>
      </c>
      <c r="H9" s="66">
        <f t="shared" ref="H9:H17" si="3">B9+E9</f>
        <v>925747</v>
      </c>
      <c r="I9" s="67">
        <f t="shared" ref="I9:I17" si="4">C9+F9</f>
        <v>578618</v>
      </c>
      <c r="J9" s="68">
        <f t="shared" si="0"/>
        <v>1504365</v>
      </c>
    </row>
    <row r="10" spans="1:11" s="4" customFormat="1" ht="15">
      <c r="A10" s="64">
        <v>2020</v>
      </c>
      <c r="B10" s="66">
        <v>361979</v>
      </c>
      <c r="C10" s="67">
        <v>351284</v>
      </c>
      <c r="D10" s="68">
        <f t="shared" si="1"/>
        <v>713263</v>
      </c>
      <c r="E10" s="66">
        <v>563057</v>
      </c>
      <c r="F10" s="67">
        <v>195884</v>
      </c>
      <c r="G10" s="68">
        <f t="shared" si="2"/>
        <v>758941</v>
      </c>
      <c r="H10" s="66">
        <f t="shared" si="3"/>
        <v>925036</v>
      </c>
      <c r="I10" s="67">
        <f t="shared" si="4"/>
        <v>547168</v>
      </c>
      <c r="J10" s="68">
        <f t="shared" si="0"/>
        <v>1472204</v>
      </c>
      <c r="K10" s="90"/>
    </row>
    <row r="11" spans="1:11" s="4" customFormat="1" ht="15">
      <c r="A11" s="64">
        <v>2019</v>
      </c>
      <c r="B11" s="66">
        <v>355633</v>
      </c>
      <c r="C11" s="67">
        <v>346194</v>
      </c>
      <c r="D11" s="68">
        <f t="shared" si="1"/>
        <v>701827</v>
      </c>
      <c r="E11" s="66">
        <v>564931</v>
      </c>
      <c r="F11" s="67">
        <v>216998</v>
      </c>
      <c r="G11" s="68">
        <f t="shared" si="2"/>
        <v>781929</v>
      </c>
      <c r="H11" s="66">
        <f t="shared" si="3"/>
        <v>920564</v>
      </c>
      <c r="I11" s="67">
        <f t="shared" si="4"/>
        <v>563192</v>
      </c>
      <c r="J11" s="68">
        <f t="shared" si="0"/>
        <v>1483756</v>
      </c>
    </row>
    <row r="12" spans="1:11" s="4" customFormat="1" ht="15">
      <c r="A12" s="64">
        <v>2018</v>
      </c>
      <c r="B12" s="66">
        <v>349661</v>
      </c>
      <c r="C12" s="67">
        <v>340053</v>
      </c>
      <c r="D12" s="68">
        <f t="shared" si="1"/>
        <v>689714</v>
      </c>
      <c r="E12" s="66">
        <v>597203</v>
      </c>
      <c r="F12" s="67">
        <v>216174</v>
      </c>
      <c r="G12" s="68">
        <f t="shared" si="2"/>
        <v>813377</v>
      </c>
      <c r="H12" s="66">
        <f t="shared" si="3"/>
        <v>946864</v>
      </c>
      <c r="I12" s="67">
        <f t="shared" si="4"/>
        <v>556227</v>
      </c>
      <c r="J12" s="68">
        <f t="shared" si="0"/>
        <v>1503091</v>
      </c>
    </row>
    <row r="13" spans="1:11" s="4" customFormat="1" ht="15">
      <c r="A13" s="64">
        <v>2017</v>
      </c>
      <c r="B13" s="66">
        <v>343340</v>
      </c>
      <c r="C13" s="67">
        <v>334166</v>
      </c>
      <c r="D13" s="68">
        <f t="shared" si="1"/>
        <v>677506</v>
      </c>
      <c r="E13" s="66">
        <v>607972</v>
      </c>
      <c r="F13" s="67">
        <v>215638</v>
      </c>
      <c r="G13" s="68">
        <f t="shared" si="2"/>
        <v>823610</v>
      </c>
      <c r="H13" s="66">
        <f t="shared" si="3"/>
        <v>951312</v>
      </c>
      <c r="I13" s="67">
        <f t="shared" si="4"/>
        <v>549804</v>
      </c>
      <c r="J13" s="68">
        <f t="shared" si="0"/>
        <v>1501116</v>
      </c>
    </row>
    <row r="14" spans="1:11" s="4" customFormat="1" ht="15">
      <c r="A14" s="64">
        <v>2016</v>
      </c>
      <c r="B14" s="66">
        <v>336834</v>
      </c>
      <c r="C14" s="67">
        <v>327873</v>
      </c>
      <c r="D14" s="68">
        <f t="shared" si="1"/>
        <v>664707</v>
      </c>
      <c r="E14" s="66">
        <v>551555</v>
      </c>
      <c r="F14" s="67">
        <v>207464</v>
      </c>
      <c r="G14" s="68">
        <f t="shared" si="2"/>
        <v>759019</v>
      </c>
      <c r="H14" s="66">
        <f t="shared" si="3"/>
        <v>888389</v>
      </c>
      <c r="I14" s="67">
        <f t="shared" si="4"/>
        <v>535337</v>
      </c>
      <c r="J14" s="68">
        <f t="shared" si="0"/>
        <v>1423726</v>
      </c>
    </row>
    <row r="15" spans="1:11" s="4" customFormat="1" ht="15">
      <c r="A15" s="64">
        <v>2015</v>
      </c>
      <c r="B15" s="66">
        <v>328887</v>
      </c>
      <c r="C15" s="67">
        <v>318948</v>
      </c>
      <c r="D15" s="68">
        <f t="shared" si="1"/>
        <v>647835</v>
      </c>
      <c r="E15" s="66">
        <v>517478</v>
      </c>
      <c r="F15" s="67">
        <v>205009</v>
      </c>
      <c r="G15" s="68">
        <f t="shared" si="2"/>
        <v>722487</v>
      </c>
      <c r="H15" s="66">
        <f t="shared" si="3"/>
        <v>846365</v>
      </c>
      <c r="I15" s="67">
        <f t="shared" si="4"/>
        <v>523957</v>
      </c>
      <c r="J15" s="68">
        <f t="shared" si="0"/>
        <v>1370322</v>
      </c>
    </row>
    <row r="16" spans="1:11" s="4" customFormat="1" ht="15">
      <c r="A16" s="64">
        <v>2014</v>
      </c>
      <c r="B16" s="66">
        <v>320839</v>
      </c>
      <c r="C16" s="67">
        <v>309905</v>
      </c>
      <c r="D16" s="68">
        <f t="shared" si="1"/>
        <v>630744</v>
      </c>
      <c r="E16" s="66">
        <v>485648</v>
      </c>
      <c r="F16" s="67">
        <v>198170</v>
      </c>
      <c r="G16" s="68">
        <f t="shared" si="2"/>
        <v>683818</v>
      </c>
      <c r="H16" s="66">
        <f t="shared" si="3"/>
        <v>806487</v>
      </c>
      <c r="I16" s="67">
        <f t="shared" si="4"/>
        <v>508075</v>
      </c>
      <c r="J16" s="68">
        <f t="shared" si="0"/>
        <v>1314562</v>
      </c>
    </row>
    <row r="17" spans="1:10" ht="15.75" thickBot="1">
      <c r="A17" s="69">
        <v>2013</v>
      </c>
      <c r="B17" s="70">
        <v>312945</v>
      </c>
      <c r="C17" s="71">
        <v>301885</v>
      </c>
      <c r="D17" s="72">
        <f t="shared" si="1"/>
        <v>614830</v>
      </c>
      <c r="E17" s="70">
        <v>475436</v>
      </c>
      <c r="F17" s="71">
        <v>162925</v>
      </c>
      <c r="G17" s="72">
        <f t="shared" si="2"/>
        <v>638361</v>
      </c>
      <c r="H17" s="70">
        <f t="shared" si="3"/>
        <v>788381</v>
      </c>
      <c r="I17" s="71">
        <f t="shared" si="4"/>
        <v>464810</v>
      </c>
      <c r="J17" s="72">
        <f t="shared" si="0"/>
        <v>1253191</v>
      </c>
    </row>
    <row r="18" spans="1:10" ht="21" customHeight="1">
      <c r="A18" s="82" t="s">
        <v>36</v>
      </c>
      <c r="B18" s="83"/>
      <c r="C18" s="83"/>
      <c r="D18" s="83"/>
      <c r="E18" s="83"/>
      <c r="F18" s="83"/>
      <c r="G18" s="83"/>
      <c r="H18" s="83"/>
      <c r="I18" s="83"/>
      <c r="J18" s="84" t="s">
        <v>16</v>
      </c>
    </row>
    <row r="19" spans="1:10" s="1" customFormat="1" ht="8.1" customHeight="1">
      <c r="A19" s="41"/>
      <c r="B19" s="42"/>
      <c r="C19" s="42"/>
      <c r="D19" s="42"/>
      <c r="E19" s="42"/>
      <c r="F19" s="42"/>
      <c r="G19" s="42"/>
      <c r="H19" s="42"/>
      <c r="I19" s="43"/>
      <c r="J19" s="43"/>
    </row>
    <row r="20" spans="1:10">
      <c r="B20"/>
    </row>
    <row r="21" spans="1:10">
      <c r="B21" s="17"/>
      <c r="C21" s="17"/>
      <c r="D21" s="17"/>
    </row>
    <row r="43" spans="1:4">
      <c r="A43" s="15"/>
      <c r="B43" s="15"/>
      <c r="C43" s="15"/>
      <c r="D43" s="15"/>
    </row>
    <row r="44" spans="1:4">
      <c r="A44" s="15"/>
      <c r="B44" s="15"/>
      <c r="C44" s="15"/>
      <c r="D44" s="15"/>
    </row>
    <row r="45" spans="1:4">
      <c r="A45" s="15"/>
      <c r="B45" s="15"/>
      <c r="C45" s="15"/>
      <c r="D45" s="15"/>
    </row>
    <row r="46" spans="1:4">
      <c r="A46" s="15"/>
      <c r="B46" s="15"/>
      <c r="C46" s="15"/>
      <c r="D46" s="15"/>
    </row>
    <row r="47" spans="1:4">
      <c r="A47" s="15"/>
      <c r="B47" s="15"/>
      <c r="C47" s="15"/>
      <c r="D47" s="15"/>
    </row>
    <row r="48" spans="1:4">
      <c r="A48" s="15"/>
      <c r="B48" s="15"/>
      <c r="C48" s="15"/>
      <c r="D48" s="15"/>
    </row>
    <row r="49" spans="1:4">
      <c r="A49" s="7">
        <f>D8/J8</f>
        <v>0.46829820822945994</v>
      </c>
      <c r="B49" s="8" t="s">
        <v>47</v>
      </c>
      <c r="C49" s="15"/>
      <c r="D49" s="15"/>
    </row>
    <row r="50" spans="1:4">
      <c r="A50" s="7">
        <f>G8/J8</f>
        <v>0.53170179177054</v>
      </c>
      <c r="B50" s="8" t="s">
        <v>48</v>
      </c>
      <c r="C50" s="15"/>
      <c r="D50" s="15"/>
    </row>
    <row r="51" spans="1:4">
      <c r="A51" s="8"/>
      <c r="B51" s="8" t="s">
        <v>49</v>
      </c>
      <c r="C51" s="15"/>
      <c r="D51" s="15"/>
    </row>
    <row r="52" spans="1:4">
      <c r="A52" s="8"/>
      <c r="B52" s="8"/>
      <c r="C52" s="15"/>
      <c r="D52" s="15"/>
    </row>
    <row r="53" spans="1:4">
      <c r="A53" s="15"/>
      <c r="B53" s="15"/>
      <c r="C53" s="15"/>
      <c r="D53" s="15"/>
    </row>
    <row r="54" spans="1:4">
      <c r="A54" s="15"/>
      <c r="B54" s="15"/>
      <c r="C54" s="15"/>
      <c r="D54" s="15"/>
    </row>
    <row r="55" spans="1:4">
      <c r="A55" s="15"/>
      <c r="B55" s="15"/>
      <c r="C55" s="15"/>
      <c r="D55" s="15"/>
    </row>
    <row r="56" spans="1:4">
      <c r="A56" s="15"/>
      <c r="B56" s="15"/>
      <c r="C56" s="15"/>
      <c r="D56" s="15"/>
    </row>
    <row r="57" spans="1:4">
      <c r="A57" s="15"/>
      <c r="B57" s="15"/>
      <c r="C57" s="15"/>
      <c r="D57" s="15"/>
    </row>
    <row r="58" spans="1:4">
      <c r="A58" s="15"/>
      <c r="B58" s="15"/>
      <c r="C58" s="15"/>
      <c r="D58" s="15"/>
    </row>
    <row r="59" spans="1:4">
      <c r="A59" s="15"/>
      <c r="B59" s="15"/>
      <c r="C59" s="15"/>
      <c r="D59" s="15"/>
    </row>
  </sheetData>
  <mergeCells count="4">
    <mergeCell ref="A1:A2"/>
    <mergeCell ref="I1:J2"/>
    <mergeCell ref="B2:H2"/>
    <mergeCell ref="B1:H1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9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701E-17C0-412A-B00E-6A8D8C0FB991}">
  <dimension ref="A1:N28"/>
  <sheetViews>
    <sheetView showGridLines="0" rightToLeft="1" zoomScaleNormal="100" zoomScaleSheetLayoutView="100" workbookViewId="0">
      <selection activeCell="J7" sqref="J7:J25"/>
    </sheetView>
  </sheetViews>
  <sheetFormatPr defaultColWidth="9.140625" defaultRowHeight="12.75"/>
  <cols>
    <col min="1" max="9" width="12.7109375" style="3" customWidth="1"/>
    <col min="10" max="10" width="13.7109375" style="3" customWidth="1"/>
    <col min="11" max="16384" width="9.140625" style="3"/>
  </cols>
  <sheetData>
    <row r="1" spans="1:14" s="1" customFormat="1" ht="15.75">
      <c r="A1" s="91" t="s">
        <v>55</v>
      </c>
      <c r="B1" s="94" t="s">
        <v>52</v>
      </c>
      <c r="C1" s="94"/>
      <c r="D1" s="94"/>
      <c r="E1" s="94"/>
      <c r="F1" s="94"/>
      <c r="G1" s="94"/>
      <c r="H1" s="94"/>
      <c r="I1" s="92">
        <v>2022</v>
      </c>
      <c r="J1" s="92"/>
    </row>
    <row r="2" spans="1:14" s="5" customFormat="1" ht="15">
      <c r="A2" s="91"/>
      <c r="B2" s="95" t="s">
        <v>37</v>
      </c>
      <c r="C2" s="95"/>
      <c r="D2" s="95"/>
      <c r="E2" s="95"/>
      <c r="F2" s="95"/>
      <c r="G2" s="95"/>
      <c r="H2" s="95"/>
      <c r="I2" s="92"/>
      <c r="J2" s="92"/>
    </row>
    <row r="3" spans="1:14" s="2" customFormat="1" ht="15">
      <c r="A3" s="18"/>
      <c r="B3" s="18"/>
      <c r="C3" s="19"/>
      <c r="D3" s="19"/>
      <c r="E3" s="19"/>
      <c r="F3" s="19"/>
      <c r="G3" s="19"/>
      <c r="H3" s="19"/>
      <c r="I3" s="20"/>
      <c r="J3" s="20"/>
    </row>
    <row r="4" spans="1:14" ht="15.75">
      <c r="A4" s="21"/>
      <c r="B4" s="62" t="s">
        <v>1</v>
      </c>
      <c r="C4" s="24"/>
      <c r="D4" s="24"/>
      <c r="E4" s="24"/>
      <c r="F4" s="24"/>
      <c r="G4" s="24"/>
      <c r="H4" s="24"/>
      <c r="I4" s="24"/>
      <c r="J4" s="48" t="s">
        <v>0</v>
      </c>
    </row>
    <row r="5" spans="1:14" ht="15">
      <c r="A5" s="63" t="s">
        <v>59</v>
      </c>
      <c r="B5" s="29" t="s">
        <v>7</v>
      </c>
      <c r="C5" s="30"/>
      <c r="D5" s="50" t="s">
        <v>6</v>
      </c>
      <c r="E5" s="29" t="s">
        <v>5</v>
      </c>
      <c r="F5" s="30"/>
      <c r="G5" s="51" t="s">
        <v>4</v>
      </c>
      <c r="H5" s="29" t="s">
        <v>3</v>
      </c>
      <c r="I5" s="30"/>
      <c r="J5" s="50" t="s">
        <v>2</v>
      </c>
      <c r="K5" s="14"/>
    </row>
    <row r="6" spans="1:14" ht="15">
      <c r="A6" s="52" t="s">
        <v>60</v>
      </c>
      <c r="B6" s="53" t="s">
        <v>11</v>
      </c>
      <c r="C6" s="54" t="s">
        <v>10</v>
      </c>
      <c r="D6" s="55" t="s">
        <v>9</v>
      </c>
      <c r="E6" s="53" t="s">
        <v>11</v>
      </c>
      <c r="F6" s="54" t="s">
        <v>10</v>
      </c>
      <c r="G6" s="55" t="s">
        <v>9</v>
      </c>
      <c r="H6" s="53" t="s">
        <v>11</v>
      </c>
      <c r="I6" s="54" t="s">
        <v>10</v>
      </c>
      <c r="J6" s="55" t="s">
        <v>9</v>
      </c>
    </row>
    <row r="7" spans="1:14" ht="15.75">
      <c r="A7" s="56"/>
      <c r="B7" s="58" t="s">
        <v>15</v>
      </c>
      <c r="C7" s="59" t="s">
        <v>14</v>
      </c>
      <c r="D7" s="60" t="s">
        <v>13</v>
      </c>
      <c r="E7" s="58" t="s">
        <v>15</v>
      </c>
      <c r="F7" s="59" t="s">
        <v>14</v>
      </c>
      <c r="G7" s="60" t="s">
        <v>13</v>
      </c>
      <c r="H7" s="58" t="s">
        <v>15</v>
      </c>
      <c r="I7" s="59" t="s">
        <v>14</v>
      </c>
      <c r="J7" s="60" t="s">
        <v>13</v>
      </c>
    </row>
    <row r="8" spans="1:14" s="4" customFormat="1" ht="15">
      <c r="A8" s="64" t="s">
        <v>17</v>
      </c>
      <c r="B8" s="33">
        <v>33090</v>
      </c>
      <c r="C8" s="34">
        <v>32003</v>
      </c>
      <c r="D8" s="61">
        <f>C8+B8</f>
        <v>65093</v>
      </c>
      <c r="E8" s="33">
        <v>15295</v>
      </c>
      <c r="F8" s="34">
        <v>14641</v>
      </c>
      <c r="G8" s="61">
        <f>F8+E8</f>
        <v>29936</v>
      </c>
      <c r="H8" s="33">
        <f>E8+B8</f>
        <v>48385</v>
      </c>
      <c r="I8" s="34">
        <f>F8+C8</f>
        <v>46644</v>
      </c>
      <c r="J8" s="61">
        <f>I8+H8</f>
        <v>95029</v>
      </c>
    </row>
    <row r="9" spans="1:14" s="4" customFormat="1" ht="15">
      <c r="A9" s="64" t="s">
        <v>18</v>
      </c>
      <c r="B9" s="33">
        <v>38302</v>
      </c>
      <c r="C9" s="34">
        <v>36673</v>
      </c>
      <c r="D9" s="61">
        <f t="shared" ref="D9:D25" si="0">C9+B9</f>
        <v>74975</v>
      </c>
      <c r="E9" s="33">
        <v>15102</v>
      </c>
      <c r="F9" s="34">
        <v>14766</v>
      </c>
      <c r="G9" s="61">
        <f t="shared" ref="G9:G25" si="1">F9+E9</f>
        <v>29868</v>
      </c>
      <c r="H9" s="33">
        <f t="shared" ref="H9:H25" si="2">E9+B9</f>
        <v>53404</v>
      </c>
      <c r="I9" s="34">
        <f t="shared" ref="I9:I25" si="3">F9+C9</f>
        <v>51439</v>
      </c>
      <c r="J9" s="61">
        <f t="shared" ref="J9:J25" si="4">I9+H9</f>
        <v>104843</v>
      </c>
      <c r="M9" s="10"/>
    </row>
    <row r="10" spans="1:14" s="4" customFormat="1" ht="15">
      <c r="A10" s="64" t="s">
        <v>19</v>
      </c>
      <c r="B10" s="33">
        <v>36293</v>
      </c>
      <c r="C10" s="34">
        <v>34907</v>
      </c>
      <c r="D10" s="61">
        <f t="shared" si="0"/>
        <v>71200</v>
      </c>
      <c r="E10" s="33">
        <v>12285</v>
      </c>
      <c r="F10" s="34">
        <v>11508</v>
      </c>
      <c r="G10" s="61">
        <f t="shared" si="1"/>
        <v>23793</v>
      </c>
      <c r="H10" s="33">
        <f t="shared" si="2"/>
        <v>48578</v>
      </c>
      <c r="I10" s="34">
        <f t="shared" si="3"/>
        <v>46415</v>
      </c>
      <c r="J10" s="61">
        <f t="shared" si="4"/>
        <v>94993</v>
      </c>
    </row>
    <row r="11" spans="1:14" s="4" customFormat="1" ht="15">
      <c r="A11" s="64" t="s">
        <v>20</v>
      </c>
      <c r="B11" s="33">
        <v>33128</v>
      </c>
      <c r="C11" s="34">
        <v>31853</v>
      </c>
      <c r="D11" s="61">
        <f t="shared" si="0"/>
        <v>64981</v>
      </c>
      <c r="E11" s="33">
        <v>9689</v>
      </c>
      <c r="F11" s="34">
        <v>7712</v>
      </c>
      <c r="G11" s="61">
        <f t="shared" si="1"/>
        <v>17401</v>
      </c>
      <c r="H11" s="33">
        <f>E11+B11</f>
        <v>42817</v>
      </c>
      <c r="I11" s="34">
        <f>F11+C11</f>
        <v>39565</v>
      </c>
      <c r="J11" s="61">
        <f t="shared" si="4"/>
        <v>82382</v>
      </c>
    </row>
    <row r="12" spans="1:14" s="4" customFormat="1" ht="15">
      <c r="A12" s="64" t="s">
        <v>21</v>
      </c>
      <c r="B12" s="33">
        <v>29889</v>
      </c>
      <c r="C12" s="34">
        <v>27922</v>
      </c>
      <c r="D12" s="61">
        <f t="shared" si="0"/>
        <v>57811</v>
      </c>
      <c r="E12" s="33">
        <v>36034</v>
      </c>
      <c r="F12" s="34">
        <v>10774</v>
      </c>
      <c r="G12" s="61">
        <f t="shared" si="1"/>
        <v>46808</v>
      </c>
      <c r="H12" s="33">
        <f t="shared" si="2"/>
        <v>65923</v>
      </c>
      <c r="I12" s="34">
        <f t="shared" si="3"/>
        <v>38696</v>
      </c>
      <c r="J12" s="61">
        <f t="shared" si="4"/>
        <v>104619</v>
      </c>
    </row>
    <row r="13" spans="1:14" s="4" customFormat="1" ht="15">
      <c r="A13" s="64" t="s">
        <v>22</v>
      </c>
      <c r="B13" s="33">
        <v>30055</v>
      </c>
      <c r="C13" s="34">
        <v>28083</v>
      </c>
      <c r="D13" s="61">
        <f t="shared" si="0"/>
        <v>58138</v>
      </c>
      <c r="E13" s="33">
        <v>61338</v>
      </c>
      <c r="F13" s="34">
        <v>27949</v>
      </c>
      <c r="G13" s="61">
        <f t="shared" si="1"/>
        <v>89287</v>
      </c>
      <c r="H13" s="33">
        <f t="shared" si="2"/>
        <v>91393</v>
      </c>
      <c r="I13" s="34">
        <f t="shared" si="3"/>
        <v>56032</v>
      </c>
      <c r="J13" s="61">
        <f t="shared" si="4"/>
        <v>147425</v>
      </c>
    </row>
    <row r="14" spans="1:14" s="4" customFormat="1" ht="15">
      <c r="A14" s="64" t="s">
        <v>23</v>
      </c>
      <c r="B14" s="33">
        <v>28189</v>
      </c>
      <c r="C14" s="34">
        <v>26893</v>
      </c>
      <c r="D14" s="61">
        <f t="shared" si="0"/>
        <v>55082</v>
      </c>
      <c r="E14" s="33">
        <v>112210</v>
      </c>
      <c r="F14" s="34">
        <v>34431</v>
      </c>
      <c r="G14" s="61">
        <f t="shared" si="1"/>
        <v>146641</v>
      </c>
      <c r="H14" s="33">
        <f t="shared" si="2"/>
        <v>140399</v>
      </c>
      <c r="I14" s="34">
        <f t="shared" si="3"/>
        <v>61324</v>
      </c>
      <c r="J14" s="61">
        <f t="shared" si="4"/>
        <v>201723</v>
      </c>
    </row>
    <row r="15" spans="1:14" s="4" customFormat="1" ht="15">
      <c r="A15" s="64" t="s">
        <v>24</v>
      </c>
      <c r="B15" s="33">
        <v>24829</v>
      </c>
      <c r="C15" s="34">
        <v>24291</v>
      </c>
      <c r="D15" s="61">
        <f t="shared" si="0"/>
        <v>49120</v>
      </c>
      <c r="E15" s="33">
        <v>117938</v>
      </c>
      <c r="F15" s="34">
        <v>32139</v>
      </c>
      <c r="G15" s="61">
        <f t="shared" si="1"/>
        <v>150077</v>
      </c>
      <c r="H15" s="33">
        <f t="shared" si="2"/>
        <v>142767</v>
      </c>
      <c r="I15" s="34">
        <f t="shared" si="3"/>
        <v>56430</v>
      </c>
      <c r="J15" s="61">
        <f t="shared" si="4"/>
        <v>199197</v>
      </c>
      <c r="N15" s="9"/>
    </row>
    <row r="16" spans="1:14" s="4" customFormat="1" ht="15">
      <c r="A16" s="64" t="s">
        <v>25</v>
      </c>
      <c r="B16" s="33">
        <v>22202</v>
      </c>
      <c r="C16" s="34">
        <v>21920</v>
      </c>
      <c r="D16" s="61">
        <f t="shared" si="0"/>
        <v>44122</v>
      </c>
      <c r="E16" s="33">
        <v>81649</v>
      </c>
      <c r="F16" s="34">
        <v>26598</v>
      </c>
      <c r="G16" s="61">
        <f t="shared" si="1"/>
        <v>108247</v>
      </c>
      <c r="H16" s="33">
        <f t="shared" si="2"/>
        <v>103851</v>
      </c>
      <c r="I16" s="34">
        <f t="shared" si="3"/>
        <v>48518</v>
      </c>
      <c r="J16" s="61">
        <f t="shared" si="4"/>
        <v>152369</v>
      </c>
    </row>
    <row r="17" spans="1:10" s="4" customFormat="1" ht="15">
      <c r="A17" s="64" t="s">
        <v>26</v>
      </c>
      <c r="B17" s="33">
        <v>18587</v>
      </c>
      <c r="C17" s="34">
        <v>18616</v>
      </c>
      <c r="D17" s="61">
        <f t="shared" si="0"/>
        <v>37203</v>
      </c>
      <c r="E17" s="33">
        <v>54881</v>
      </c>
      <c r="F17" s="34">
        <v>19068</v>
      </c>
      <c r="G17" s="61">
        <f t="shared" si="1"/>
        <v>73949</v>
      </c>
      <c r="H17" s="33">
        <f t="shared" si="2"/>
        <v>73468</v>
      </c>
      <c r="I17" s="34">
        <f t="shared" si="3"/>
        <v>37684</v>
      </c>
      <c r="J17" s="61">
        <f t="shared" si="4"/>
        <v>111152</v>
      </c>
    </row>
    <row r="18" spans="1:10" s="4" customFormat="1" ht="15">
      <c r="A18" s="64" t="s">
        <v>27</v>
      </c>
      <c r="B18" s="33">
        <v>15641</v>
      </c>
      <c r="C18" s="34">
        <v>16467</v>
      </c>
      <c r="D18" s="61">
        <f t="shared" si="0"/>
        <v>32108</v>
      </c>
      <c r="E18" s="33">
        <v>36513</v>
      </c>
      <c r="F18" s="34">
        <v>11850</v>
      </c>
      <c r="G18" s="61">
        <f t="shared" si="1"/>
        <v>48363</v>
      </c>
      <c r="H18" s="33">
        <f t="shared" si="2"/>
        <v>52154</v>
      </c>
      <c r="I18" s="34">
        <f t="shared" si="3"/>
        <v>28317</v>
      </c>
      <c r="J18" s="61">
        <f t="shared" si="4"/>
        <v>80471</v>
      </c>
    </row>
    <row r="19" spans="1:10" s="4" customFormat="1" ht="15">
      <c r="A19" s="64" t="s">
        <v>28</v>
      </c>
      <c r="B19" s="33">
        <v>15657</v>
      </c>
      <c r="C19" s="34">
        <v>16793</v>
      </c>
      <c r="D19" s="61">
        <f t="shared" si="0"/>
        <v>32450</v>
      </c>
      <c r="E19" s="33">
        <v>18778</v>
      </c>
      <c r="F19" s="34">
        <v>7217</v>
      </c>
      <c r="G19" s="61">
        <f t="shared" si="1"/>
        <v>25995</v>
      </c>
      <c r="H19" s="33">
        <f t="shared" si="2"/>
        <v>34435</v>
      </c>
      <c r="I19" s="34">
        <f t="shared" si="3"/>
        <v>24010</v>
      </c>
      <c r="J19" s="61">
        <f t="shared" si="4"/>
        <v>58445</v>
      </c>
    </row>
    <row r="20" spans="1:10" s="4" customFormat="1" ht="15">
      <c r="A20" s="64" t="s">
        <v>29</v>
      </c>
      <c r="B20" s="33">
        <v>13363</v>
      </c>
      <c r="C20" s="34">
        <v>14203</v>
      </c>
      <c r="D20" s="61">
        <f t="shared" si="0"/>
        <v>27566</v>
      </c>
      <c r="E20" s="33">
        <v>8875</v>
      </c>
      <c r="F20" s="34">
        <v>3680</v>
      </c>
      <c r="G20" s="61">
        <f t="shared" si="1"/>
        <v>12555</v>
      </c>
      <c r="H20" s="33">
        <f t="shared" si="2"/>
        <v>22238</v>
      </c>
      <c r="I20" s="34">
        <f t="shared" si="3"/>
        <v>17883</v>
      </c>
      <c r="J20" s="61">
        <f t="shared" si="4"/>
        <v>40121</v>
      </c>
    </row>
    <row r="21" spans="1:10" s="4" customFormat="1" ht="15">
      <c r="A21" s="64" t="s">
        <v>30</v>
      </c>
      <c r="B21" s="33">
        <v>10086</v>
      </c>
      <c r="C21" s="34">
        <v>9431</v>
      </c>
      <c r="D21" s="61">
        <f t="shared" si="0"/>
        <v>19517</v>
      </c>
      <c r="E21" s="33">
        <v>3195</v>
      </c>
      <c r="F21" s="34">
        <v>1567</v>
      </c>
      <c r="G21" s="61">
        <f t="shared" si="1"/>
        <v>4762</v>
      </c>
      <c r="H21" s="33">
        <f t="shared" si="2"/>
        <v>13281</v>
      </c>
      <c r="I21" s="34">
        <f t="shared" si="3"/>
        <v>10998</v>
      </c>
      <c r="J21" s="61">
        <f t="shared" si="4"/>
        <v>24279</v>
      </c>
    </row>
    <row r="22" spans="1:10" s="4" customFormat="1" ht="15">
      <c r="A22" s="64" t="s">
        <v>31</v>
      </c>
      <c r="B22" s="33">
        <v>6307</v>
      </c>
      <c r="C22" s="34">
        <v>5368</v>
      </c>
      <c r="D22" s="61">
        <f t="shared" si="0"/>
        <v>11675</v>
      </c>
      <c r="E22" s="33">
        <v>972</v>
      </c>
      <c r="F22" s="34">
        <v>635</v>
      </c>
      <c r="G22" s="61">
        <f t="shared" si="1"/>
        <v>1607</v>
      </c>
      <c r="H22" s="33">
        <f t="shared" si="2"/>
        <v>7279</v>
      </c>
      <c r="I22" s="34">
        <f t="shared" si="3"/>
        <v>6003</v>
      </c>
      <c r="J22" s="61">
        <f t="shared" si="4"/>
        <v>13282</v>
      </c>
    </row>
    <row r="23" spans="1:10" s="4" customFormat="1" ht="15">
      <c r="A23" s="64" t="s">
        <v>32</v>
      </c>
      <c r="B23" s="33">
        <v>2971</v>
      </c>
      <c r="C23" s="34">
        <v>3121</v>
      </c>
      <c r="D23" s="61">
        <f t="shared" si="0"/>
        <v>6092</v>
      </c>
      <c r="E23" s="33">
        <v>369</v>
      </c>
      <c r="F23" s="34">
        <v>312</v>
      </c>
      <c r="G23" s="61">
        <f t="shared" si="1"/>
        <v>681</v>
      </c>
      <c r="H23" s="33">
        <f t="shared" si="2"/>
        <v>3340</v>
      </c>
      <c r="I23" s="34">
        <f t="shared" si="3"/>
        <v>3433</v>
      </c>
      <c r="J23" s="61">
        <f t="shared" si="4"/>
        <v>6773</v>
      </c>
    </row>
    <row r="24" spans="1:10" s="4" customFormat="1" ht="15">
      <c r="A24" s="64" t="s">
        <v>33</v>
      </c>
      <c r="B24" s="33">
        <v>1845</v>
      </c>
      <c r="C24" s="34">
        <v>2219</v>
      </c>
      <c r="D24" s="61">
        <f t="shared" si="0"/>
        <v>4064</v>
      </c>
      <c r="E24" s="33">
        <v>172</v>
      </c>
      <c r="F24" s="34">
        <v>189</v>
      </c>
      <c r="G24" s="61">
        <f t="shared" si="1"/>
        <v>361</v>
      </c>
      <c r="H24" s="33">
        <f t="shared" si="2"/>
        <v>2017</v>
      </c>
      <c r="I24" s="34">
        <f t="shared" si="3"/>
        <v>2408</v>
      </c>
      <c r="J24" s="61">
        <f t="shared" si="4"/>
        <v>4425</v>
      </c>
    </row>
    <row r="25" spans="1:10" s="4" customFormat="1" ht="15">
      <c r="A25" s="64" t="s">
        <v>34</v>
      </c>
      <c r="B25" s="33">
        <v>1153</v>
      </c>
      <c r="C25" s="34">
        <v>1661</v>
      </c>
      <c r="D25" s="61">
        <f t="shared" si="0"/>
        <v>2814</v>
      </c>
      <c r="E25" s="33">
        <v>155</v>
      </c>
      <c r="F25" s="34">
        <v>196</v>
      </c>
      <c r="G25" s="61">
        <f t="shared" si="1"/>
        <v>351</v>
      </c>
      <c r="H25" s="33">
        <f t="shared" si="2"/>
        <v>1308</v>
      </c>
      <c r="I25" s="34">
        <f t="shared" si="3"/>
        <v>1857</v>
      </c>
      <c r="J25" s="61">
        <f t="shared" si="4"/>
        <v>3165</v>
      </c>
    </row>
    <row r="26" spans="1:10" ht="15.75" thickBot="1">
      <c r="A26" s="65" t="s">
        <v>35</v>
      </c>
      <c r="B26" s="38">
        <f t="shared" ref="B26:C26" si="5">SUM(B8:B25)</f>
        <v>361587</v>
      </c>
      <c r="C26" s="39">
        <f t="shared" si="5"/>
        <v>352424</v>
      </c>
      <c r="D26" s="40">
        <f>SUM(D8:D25)</f>
        <v>714011</v>
      </c>
      <c r="E26" s="38">
        <f t="shared" ref="E26" si="6">SUM(E8:E25)</f>
        <v>585450</v>
      </c>
      <c r="F26" s="39">
        <f t="shared" ref="F26" si="7">SUM(F8:F25)</f>
        <v>225232</v>
      </c>
      <c r="G26" s="40">
        <f>SUM(G8:G25)</f>
        <v>810682</v>
      </c>
      <c r="H26" s="38">
        <f t="shared" ref="H26" si="8">SUM(H8:H25)</f>
        <v>947037</v>
      </c>
      <c r="I26" s="39">
        <f t="shared" ref="I26" si="9">SUM(I8:I25)</f>
        <v>577656</v>
      </c>
      <c r="J26" s="40">
        <f>SUM(J8:J25)</f>
        <v>1524693</v>
      </c>
    </row>
    <row r="27" spans="1:10" ht="21" customHeight="1">
      <c r="A27" s="82" t="s">
        <v>36</v>
      </c>
      <c r="B27" s="83"/>
      <c r="C27" s="83"/>
      <c r="D27" s="83"/>
      <c r="E27" s="83"/>
      <c r="F27" s="83"/>
      <c r="G27" s="83"/>
      <c r="H27" s="83"/>
      <c r="I27" s="83"/>
      <c r="J27" s="84" t="s">
        <v>16</v>
      </c>
    </row>
    <row r="28" spans="1:10" s="1" customFormat="1" ht="8.1" customHeight="1">
      <c r="A28" s="41"/>
      <c r="B28" s="42"/>
      <c r="C28" s="42"/>
      <c r="D28" s="42"/>
      <c r="E28" s="42"/>
      <c r="F28" s="42"/>
      <c r="G28" s="42"/>
      <c r="H28" s="42"/>
      <c r="I28" s="43"/>
      <c r="J28" s="43"/>
    </row>
  </sheetData>
  <mergeCells count="4">
    <mergeCell ref="I1:J2"/>
    <mergeCell ref="A1:A2"/>
    <mergeCell ref="B2:H2"/>
    <mergeCell ref="B1:H1"/>
  </mergeCells>
  <printOptions horizontalCentered="1"/>
  <pageMargins left="0.5" right="0.5" top="1.75" bottom="1" header="0.3" footer="0.3"/>
  <pageSetup paperSize="9" scale="57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4EBC-FD2B-4816-BE96-69CD4325C313}">
  <dimension ref="A1:O31"/>
  <sheetViews>
    <sheetView showGridLines="0" rightToLeft="1" zoomScaleNormal="100" zoomScaleSheetLayoutView="85" workbookViewId="0">
      <selection activeCell="D8" sqref="D8:D11"/>
    </sheetView>
  </sheetViews>
  <sheetFormatPr defaultColWidth="9.140625" defaultRowHeight="12.75"/>
  <cols>
    <col min="1" max="10" width="12.7109375" style="3" customWidth="1"/>
    <col min="11" max="11" width="12" style="3" customWidth="1"/>
    <col min="12" max="16384" width="9.140625" style="3"/>
  </cols>
  <sheetData>
    <row r="1" spans="1:12" s="1" customFormat="1" ht="15.75">
      <c r="A1" s="91" t="s">
        <v>56</v>
      </c>
      <c r="B1" s="91"/>
      <c r="C1" s="94" t="s">
        <v>53</v>
      </c>
      <c r="D1" s="94"/>
      <c r="E1" s="94"/>
      <c r="F1" s="94"/>
      <c r="G1" s="94"/>
      <c r="H1" s="94"/>
      <c r="I1" s="94"/>
      <c r="J1" s="92">
        <v>2022</v>
      </c>
      <c r="K1" s="92"/>
    </row>
    <row r="2" spans="1:12" s="5" customFormat="1" ht="15">
      <c r="A2" s="91"/>
      <c r="B2" s="91"/>
      <c r="C2" s="93" t="s">
        <v>38</v>
      </c>
      <c r="D2" s="93"/>
      <c r="E2" s="93"/>
      <c r="F2" s="93"/>
      <c r="G2" s="93"/>
      <c r="H2" s="93"/>
      <c r="I2" s="93"/>
      <c r="J2" s="92"/>
      <c r="K2" s="92"/>
    </row>
    <row r="3" spans="1:12" s="2" customFormat="1" ht="15">
      <c r="A3" s="18"/>
      <c r="B3" s="18"/>
      <c r="C3" s="18"/>
      <c r="D3" s="19"/>
      <c r="E3" s="19"/>
      <c r="F3" s="19"/>
      <c r="G3" s="19"/>
      <c r="H3" s="19"/>
      <c r="I3" s="19"/>
      <c r="J3" s="20"/>
      <c r="K3" s="20"/>
    </row>
    <row r="4" spans="1:12" ht="15.75">
      <c r="A4" s="21"/>
      <c r="B4" s="22"/>
      <c r="C4" s="47" t="s">
        <v>1</v>
      </c>
      <c r="D4" s="24"/>
      <c r="E4" s="24"/>
      <c r="F4" s="24"/>
      <c r="G4" s="24"/>
      <c r="H4" s="24"/>
      <c r="I4" s="24"/>
      <c r="J4" s="25"/>
      <c r="K4" s="48" t="s">
        <v>0</v>
      </c>
    </row>
    <row r="5" spans="1:12" ht="15.75">
      <c r="A5" s="98" t="s">
        <v>61</v>
      </c>
      <c r="B5" s="99"/>
      <c r="C5" s="29" t="s">
        <v>7</v>
      </c>
      <c r="D5" s="30"/>
      <c r="E5" s="50" t="s">
        <v>6</v>
      </c>
      <c r="F5" s="29" t="s">
        <v>5</v>
      </c>
      <c r="G5" s="30"/>
      <c r="H5" s="51" t="s">
        <v>4</v>
      </c>
      <c r="I5" s="29" t="s">
        <v>3</v>
      </c>
      <c r="J5" s="30"/>
      <c r="K5" s="50" t="s">
        <v>2</v>
      </c>
      <c r="L5" s="14"/>
    </row>
    <row r="6" spans="1:12" ht="15">
      <c r="A6" s="96" t="s">
        <v>62</v>
      </c>
      <c r="B6" s="97"/>
      <c r="C6" s="53" t="s">
        <v>11</v>
      </c>
      <c r="D6" s="54" t="s">
        <v>10</v>
      </c>
      <c r="E6" s="55" t="s">
        <v>9</v>
      </c>
      <c r="F6" s="53" t="s">
        <v>11</v>
      </c>
      <c r="G6" s="54" t="s">
        <v>10</v>
      </c>
      <c r="H6" s="55" t="s">
        <v>9</v>
      </c>
      <c r="I6" s="53" t="s">
        <v>11</v>
      </c>
      <c r="J6" s="54" t="s">
        <v>10</v>
      </c>
      <c r="K6" s="55" t="s">
        <v>9</v>
      </c>
    </row>
    <row r="7" spans="1:12" ht="15.75">
      <c r="A7" s="56"/>
      <c r="B7" s="57"/>
      <c r="C7" s="58" t="s">
        <v>15</v>
      </c>
      <c r="D7" s="59" t="s">
        <v>14</v>
      </c>
      <c r="E7" s="60" t="s">
        <v>13</v>
      </c>
      <c r="F7" s="58" t="s">
        <v>15</v>
      </c>
      <c r="G7" s="59" t="s">
        <v>14</v>
      </c>
      <c r="H7" s="60" t="s">
        <v>13</v>
      </c>
      <c r="I7" s="58" t="s">
        <v>15</v>
      </c>
      <c r="J7" s="59" t="s">
        <v>14</v>
      </c>
      <c r="K7" s="60" t="s">
        <v>13</v>
      </c>
    </row>
    <row r="8" spans="1:12" s="4" customFormat="1" ht="15.75">
      <c r="A8" s="31" t="s">
        <v>43</v>
      </c>
      <c r="B8" s="45" t="s">
        <v>39</v>
      </c>
      <c r="C8" s="33">
        <v>80196</v>
      </c>
      <c r="D8" s="34">
        <v>80010</v>
      </c>
      <c r="E8" s="61">
        <f>D8+C8</f>
        <v>160206</v>
      </c>
      <c r="F8" s="33">
        <v>271277</v>
      </c>
      <c r="G8" s="34">
        <v>91125</v>
      </c>
      <c r="H8" s="61">
        <f>G8+F8</f>
        <v>362402</v>
      </c>
      <c r="I8" s="33">
        <f>C8+F8</f>
        <v>351473</v>
      </c>
      <c r="J8" s="34">
        <f>D8+G8</f>
        <v>171135</v>
      </c>
      <c r="K8" s="61">
        <f>J8+I8</f>
        <v>522608</v>
      </c>
      <c r="L8" s="88"/>
    </row>
    <row r="9" spans="1:12" s="4" customFormat="1" ht="15.75">
      <c r="A9" s="31" t="s">
        <v>44</v>
      </c>
      <c r="B9" s="45" t="s">
        <v>40</v>
      </c>
      <c r="C9" s="33">
        <v>69613</v>
      </c>
      <c r="D9" s="34">
        <v>67854</v>
      </c>
      <c r="E9" s="61">
        <f t="shared" ref="E9:E11" si="0">D9+C9</f>
        <v>137467</v>
      </c>
      <c r="F9" s="33">
        <v>94362</v>
      </c>
      <c r="G9" s="34">
        <v>45427</v>
      </c>
      <c r="H9" s="61">
        <f t="shared" ref="H9:H11" si="1">G9+F9</f>
        <v>139789</v>
      </c>
      <c r="I9" s="33">
        <f t="shared" ref="I9:I11" si="2">C9+F9</f>
        <v>163975</v>
      </c>
      <c r="J9" s="34">
        <f t="shared" ref="J9:J11" si="3">D9+G9</f>
        <v>113281</v>
      </c>
      <c r="K9" s="61">
        <f t="shared" ref="K9:K11" si="4">J9+I9</f>
        <v>277256</v>
      </c>
      <c r="L9" s="88"/>
    </row>
    <row r="10" spans="1:12" s="4" customFormat="1" ht="15.75">
      <c r="A10" s="31" t="s">
        <v>45</v>
      </c>
      <c r="B10" s="45" t="s">
        <v>41</v>
      </c>
      <c r="C10" s="33">
        <v>147460</v>
      </c>
      <c r="D10" s="34">
        <v>142731</v>
      </c>
      <c r="E10" s="61">
        <f t="shared" si="0"/>
        <v>290191</v>
      </c>
      <c r="F10" s="33">
        <v>76480</v>
      </c>
      <c r="G10" s="34">
        <v>41432</v>
      </c>
      <c r="H10" s="61">
        <f t="shared" si="1"/>
        <v>117912</v>
      </c>
      <c r="I10" s="33">
        <f t="shared" si="2"/>
        <v>223940</v>
      </c>
      <c r="J10" s="34">
        <f t="shared" si="3"/>
        <v>184163</v>
      </c>
      <c r="K10" s="61">
        <f t="shared" si="4"/>
        <v>408103</v>
      </c>
      <c r="L10" s="88"/>
    </row>
    <row r="11" spans="1:12" s="4" customFormat="1" ht="15.75">
      <c r="A11" s="31" t="s">
        <v>46</v>
      </c>
      <c r="B11" s="45" t="s">
        <v>42</v>
      </c>
      <c r="C11" s="33">
        <v>64318</v>
      </c>
      <c r="D11" s="34">
        <v>61829</v>
      </c>
      <c r="E11" s="61">
        <f t="shared" si="0"/>
        <v>126147</v>
      </c>
      <c r="F11" s="33">
        <v>143331</v>
      </c>
      <c r="G11" s="34">
        <v>47248</v>
      </c>
      <c r="H11" s="61">
        <f t="shared" si="1"/>
        <v>190579</v>
      </c>
      <c r="I11" s="33">
        <f t="shared" si="2"/>
        <v>207649</v>
      </c>
      <c r="J11" s="34">
        <f t="shared" si="3"/>
        <v>109077</v>
      </c>
      <c r="K11" s="61">
        <f t="shared" si="4"/>
        <v>316726</v>
      </c>
      <c r="L11" s="88"/>
    </row>
    <row r="12" spans="1:12" ht="16.5" thickBot="1">
      <c r="A12" s="36" t="s">
        <v>3</v>
      </c>
      <c r="B12" s="46" t="s">
        <v>2</v>
      </c>
      <c r="C12" s="38">
        <f t="shared" ref="C12:D12" si="5">SUM(C8:C11)</f>
        <v>361587</v>
      </c>
      <c r="D12" s="39">
        <f t="shared" si="5"/>
        <v>352424</v>
      </c>
      <c r="E12" s="40">
        <f>SUM(E8:E11)</f>
        <v>714011</v>
      </c>
      <c r="F12" s="38">
        <f t="shared" ref="F12" si="6">SUM(F8:F11)</f>
        <v>585450</v>
      </c>
      <c r="G12" s="39">
        <f t="shared" ref="G12" si="7">SUM(G8:G11)</f>
        <v>225232</v>
      </c>
      <c r="H12" s="40">
        <f>SUM(H8:H11)</f>
        <v>810682</v>
      </c>
      <c r="I12" s="38">
        <f t="shared" ref="I12" si="8">SUM(I8:I11)</f>
        <v>947037</v>
      </c>
      <c r="J12" s="39">
        <f t="shared" ref="J12" si="9">SUM(J8:J11)</f>
        <v>577656</v>
      </c>
      <c r="K12" s="40">
        <f>SUM(K8:K11)</f>
        <v>1524693</v>
      </c>
    </row>
    <row r="13" spans="1:12" ht="21" customHeight="1">
      <c r="A13" s="85" t="s">
        <v>36</v>
      </c>
      <c r="B13" s="86"/>
      <c r="C13" s="83"/>
      <c r="D13" s="83"/>
      <c r="E13" s="83"/>
      <c r="F13" s="83"/>
      <c r="G13" s="83"/>
      <c r="H13" s="83"/>
      <c r="I13" s="83"/>
      <c r="J13" s="83"/>
      <c r="K13" s="84" t="s">
        <v>16</v>
      </c>
    </row>
    <row r="14" spans="1:12" s="1" customFormat="1" ht="8.1" customHeight="1">
      <c r="A14" s="41"/>
      <c r="B14" s="41"/>
      <c r="C14" s="42"/>
      <c r="D14" s="42"/>
      <c r="E14" s="42"/>
      <c r="F14" s="42"/>
      <c r="G14" s="42"/>
      <c r="H14" s="42"/>
      <c r="I14" s="42"/>
      <c r="J14" s="43"/>
      <c r="K14" s="43"/>
    </row>
    <row r="18" spans="5:15" ht="15.75">
      <c r="K18" s="12"/>
    </row>
    <row r="26" spans="5:15">
      <c r="L26" s="13"/>
    </row>
    <row r="28" spans="5:15">
      <c r="E28" s="8" t="s">
        <v>72</v>
      </c>
    </row>
    <row r="29" spans="5:15">
      <c r="E29" s="8" t="s">
        <v>73</v>
      </c>
    </row>
    <row r="30" spans="5:15" ht="15">
      <c r="E30" s="8" t="s">
        <v>74</v>
      </c>
      <c r="O30" s="11"/>
    </row>
    <row r="31" spans="5:15">
      <c r="E31" s="8" t="s">
        <v>75</v>
      </c>
    </row>
  </sheetData>
  <mergeCells count="6">
    <mergeCell ref="J1:K2"/>
    <mergeCell ref="A1:B2"/>
    <mergeCell ref="C1:I1"/>
    <mergeCell ref="C2:I2"/>
    <mergeCell ref="A6:B6"/>
    <mergeCell ref="A5:B5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4" max="10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E78A-ACCC-4844-A9F9-C4709159E429}">
  <dimension ref="A1:U26"/>
  <sheetViews>
    <sheetView showGridLines="0" rightToLeft="1" zoomScaleNormal="100" zoomScaleSheetLayoutView="85" workbookViewId="0">
      <selection activeCell="K6" sqref="K6"/>
    </sheetView>
  </sheetViews>
  <sheetFormatPr defaultColWidth="9.140625" defaultRowHeight="12.75"/>
  <cols>
    <col min="1" max="11" width="12.7109375" style="3" customWidth="1"/>
    <col min="12" max="12" width="12" style="3" customWidth="1"/>
    <col min="13" max="16384" width="9.140625" style="3"/>
  </cols>
  <sheetData>
    <row r="1" spans="1:21" s="1" customFormat="1" ht="15.75">
      <c r="A1" s="91" t="s">
        <v>65</v>
      </c>
      <c r="B1" s="91"/>
      <c r="C1" s="74"/>
      <c r="D1" s="94" t="s">
        <v>81</v>
      </c>
      <c r="E1" s="94"/>
      <c r="F1" s="94"/>
      <c r="G1" s="94"/>
      <c r="H1" s="94"/>
      <c r="I1" s="94"/>
      <c r="J1" s="94"/>
      <c r="K1" s="92" t="s">
        <v>63</v>
      </c>
      <c r="L1" s="92"/>
    </row>
    <row r="2" spans="1:21" s="5" customFormat="1" ht="15">
      <c r="A2" s="91"/>
      <c r="B2" s="91"/>
      <c r="C2" s="73"/>
      <c r="D2" s="93" t="s">
        <v>82</v>
      </c>
      <c r="E2" s="93"/>
      <c r="F2" s="93"/>
      <c r="G2" s="93"/>
      <c r="H2" s="93"/>
      <c r="I2" s="93"/>
      <c r="J2" s="93"/>
      <c r="K2" s="92"/>
      <c r="L2" s="92"/>
    </row>
    <row r="3" spans="1:21" s="2" customFormat="1" ht="15">
      <c r="A3" s="18"/>
      <c r="B3" s="18"/>
      <c r="C3" s="18"/>
      <c r="D3" s="18"/>
      <c r="E3" s="19"/>
      <c r="F3" s="19"/>
      <c r="G3" s="19"/>
      <c r="H3" s="19"/>
      <c r="I3" s="19"/>
      <c r="J3" s="19"/>
      <c r="K3" s="20"/>
      <c r="L3" s="20"/>
    </row>
    <row r="4" spans="1:21" ht="15.75">
      <c r="A4" s="21"/>
      <c r="B4" s="22"/>
      <c r="C4" s="23" t="s">
        <v>8</v>
      </c>
      <c r="D4" s="23"/>
      <c r="E4" s="24"/>
      <c r="F4" s="24"/>
      <c r="G4" s="24"/>
      <c r="H4" s="24"/>
      <c r="I4" s="24"/>
      <c r="J4" s="24"/>
      <c r="K4" s="25"/>
      <c r="L4" s="26" t="s">
        <v>12</v>
      </c>
    </row>
    <row r="5" spans="1:21" ht="15.75">
      <c r="A5" s="27" t="s">
        <v>68</v>
      </c>
      <c r="B5" s="28" t="s">
        <v>69</v>
      </c>
      <c r="C5" s="29">
        <v>2013</v>
      </c>
      <c r="D5" s="87">
        <v>2014</v>
      </c>
      <c r="E5" s="30">
        <v>2015</v>
      </c>
      <c r="F5" s="30">
        <v>2016</v>
      </c>
      <c r="G5" s="30">
        <v>2017</v>
      </c>
      <c r="H5" s="30">
        <v>2018</v>
      </c>
      <c r="I5" s="30">
        <v>2019</v>
      </c>
      <c r="J5" s="30">
        <v>2020</v>
      </c>
      <c r="K5" s="30">
        <v>2021</v>
      </c>
      <c r="L5" s="30">
        <v>2022</v>
      </c>
      <c r="M5" s="14"/>
    </row>
    <row r="6" spans="1:21" s="4" customFormat="1" ht="15.75">
      <c r="A6" s="31" t="s">
        <v>7</v>
      </c>
      <c r="B6" s="32" t="s">
        <v>6</v>
      </c>
      <c r="C6" s="33">
        <v>103.66364675290261</v>
      </c>
      <c r="D6" s="34">
        <v>103.52817799002921</v>
      </c>
      <c r="E6" s="34">
        <v>103.11618194815455</v>
      </c>
      <c r="F6" s="34">
        <v>102.73307042665911</v>
      </c>
      <c r="G6" s="34">
        <v>102.74534213534589</v>
      </c>
      <c r="H6" s="34">
        <v>102.82544191640714</v>
      </c>
      <c r="I6" s="34">
        <v>102.7265059475323</v>
      </c>
      <c r="J6" s="34">
        <v>103.04454515434804</v>
      </c>
      <c r="K6" s="34">
        <v>102.94801406153897</v>
      </c>
      <c r="L6" s="35">
        <v>102.59999319002111</v>
      </c>
      <c r="M6" s="3"/>
    </row>
    <row r="7" spans="1:21" s="4" customFormat="1" ht="15.75">
      <c r="A7" s="31" t="s">
        <v>64</v>
      </c>
      <c r="B7" s="32" t="s">
        <v>4</v>
      </c>
      <c r="C7" s="33">
        <v>291.81279729937091</v>
      </c>
      <c r="D7" s="34">
        <v>245.06635716808799</v>
      </c>
      <c r="E7" s="34">
        <v>252.41721095171431</v>
      </c>
      <c r="F7" s="34">
        <v>265.85576292754405</v>
      </c>
      <c r="G7" s="34">
        <v>281.94103080162125</v>
      </c>
      <c r="H7" s="34">
        <v>276.26032732891093</v>
      </c>
      <c r="I7" s="34">
        <v>260.33926579968482</v>
      </c>
      <c r="J7" s="34">
        <v>287.44409956913273</v>
      </c>
      <c r="K7" s="34">
        <v>250.18556848190707</v>
      </c>
      <c r="L7" s="35">
        <v>259.93198124600411</v>
      </c>
      <c r="M7" s="6"/>
      <c r="O7" s="16"/>
      <c r="R7" s="16"/>
      <c r="U7" s="16"/>
    </row>
    <row r="8" spans="1:21" ht="16.5" thickBot="1">
      <c r="A8" s="36" t="s">
        <v>3</v>
      </c>
      <c r="B8" s="37" t="s">
        <v>2</v>
      </c>
      <c r="C8" s="38">
        <v>169.61360555926078</v>
      </c>
      <c r="D8" s="39">
        <v>158.73384834916104</v>
      </c>
      <c r="E8" s="39">
        <v>161.53329376265611</v>
      </c>
      <c r="F8" s="39">
        <v>165.949486024691</v>
      </c>
      <c r="G8" s="39">
        <v>173.02747888338391</v>
      </c>
      <c r="H8" s="39">
        <v>170.22978028754449</v>
      </c>
      <c r="I8" s="39">
        <v>163.45473657296267</v>
      </c>
      <c r="J8" s="39">
        <v>169.05886309140885</v>
      </c>
      <c r="K8" s="39">
        <v>159.99277589013823</v>
      </c>
      <c r="L8" s="40">
        <v>163.94480452033739</v>
      </c>
    </row>
    <row r="9" spans="1:21" ht="21" customHeight="1">
      <c r="A9" s="85" t="s">
        <v>36</v>
      </c>
      <c r="B9" s="86"/>
      <c r="C9" s="83"/>
      <c r="D9" s="83"/>
      <c r="E9" s="83"/>
      <c r="F9" s="83"/>
      <c r="G9" s="83"/>
      <c r="H9" s="83"/>
      <c r="I9" s="83"/>
      <c r="J9" s="83"/>
      <c r="K9" s="83"/>
      <c r="L9" s="84" t="s">
        <v>16</v>
      </c>
    </row>
    <row r="10" spans="1:21" s="1" customFormat="1" ht="8.1" customHeight="1">
      <c r="A10" s="41"/>
      <c r="B10" s="41"/>
      <c r="C10" s="42"/>
      <c r="D10" s="42"/>
      <c r="E10" s="42"/>
      <c r="F10" s="42"/>
      <c r="G10" s="42"/>
      <c r="H10" s="42"/>
      <c r="I10" s="42"/>
      <c r="J10" s="42"/>
      <c r="K10" s="43"/>
      <c r="L10" s="43"/>
    </row>
    <row r="14" spans="1:21" ht="15.75">
      <c r="L14" s="12"/>
    </row>
    <row r="19" spans="1:16">
      <c r="A19" s="89" t="s">
        <v>78</v>
      </c>
    </row>
    <row r="20" spans="1:16">
      <c r="A20" s="89" t="s">
        <v>79</v>
      </c>
    </row>
    <row r="21" spans="1:16">
      <c r="A21" s="89" t="s">
        <v>80</v>
      </c>
    </row>
    <row r="22" spans="1:16">
      <c r="M22" s="13"/>
    </row>
    <row r="26" spans="1:16" ht="15">
      <c r="P26" s="11"/>
    </row>
  </sheetData>
  <mergeCells count="4">
    <mergeCell ref="A1:B2"/>
    <mergeCell ref="D1:J1"/>
    <mergeCell ref="K1:L2"/>
    <mergeCell ref="D2:J2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0" max="10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88FF-8290-4562-B56C-988D6FBA85B1}">
  <dimension ref="A1:Q28"/>
  <sheetViews>
    <sheetView showGridLines="0" rightToLeft="1" zoomScaleNormal="100" zoomScaleSheetLayoutView="85" workbookViewId="0">
      <selection sqref="A1:B2"/>
    </sheetView>
  </sheetViews>
  <sheetFormatPr defaultColWidth="9.140625" defaultRowHeight="12.75"/>
  <cols>
    <col min="1" max="1" width="12.7109375" style="3" customWidth="1"/>
    <col min="2" max="2" width="14.140625" style="3" bestFit="1" customWidth="1"/>
    <col min="3" max="10" width="12.7109375" style="3" customWidth="1"/>
    <col min="11" max="11" width="12" style="3" customWidth="1"/>
    <col min="12" max="16384" width="9.140625" style="3"/>
  </cols>
  <sheetData>
    <row r="1" spans="1:17" s="1" customFormat="1" ht="15.75">
      <c r="A1" s="91" t="s">
        <v>66</v>
      </c>
      <c r="B1" s="91"/>
      <c r="C1" s="94" t="s">
        <v>83</v>
      </c>
      <c r="D1" s="94"/>
      <c r="E1" s="94"/>
      <c r="F1" s="94"/>
      <c r="G1" s="94"/>
      <c r="H1" s="94"/>
      <c r="I1" s="94"/>
      <c r="J1" s="92" t="s">
        <v>77</v>
      </c>
      <c r="K1" s="92"/>
    </row>
    <row r="2" spans="1:17" s="5" customFormat="1" ht="15">
      <c r="A2" s="91"/>
      <c r="B2" s="91"/>
      <c r="C2" s="93" t="s">
        <v>67</v>
      </c>
      <c r="D2" s="93"/>
      <c r="E2" s="93"/>
      <c r="F2" s="93"/>
      <c r="G2" s="93"/>
      <c r="H2" s="93"/>
      <c r="I2" s="93"/>
      <c r="J2" s="92"/>
      <c r="K2" s="92"/>
    </row>
    <row r="3" spans="1:17" s="2" customFormat="1" ht="15">
      <c r="A3" s="18"/>
      <c r="B3" s="18"/>
      <c r="C3" s="18"/>
      <c r="D3" s="19"/>
      <c r="E3" s="19"/>
      <c r="F3" s="19"/>
      <c r="G3" s="19"/>
      <c r="H3" s="19"/>
      <c r="I3" s="19"/>
      <c r="J3" s="20"/>
      <c r="K3" s="20"/>
    </row>
    <row r="4" spans="1:17" ht="15.75">
      <c r="A4" s="21"/>
      <c r="B4" s="22"/>
      <c r="C4" s="23" t="s">
        <v>8</v>
      </c>
      <c r="D4" s="24"/>
      <c r="E4" s="24"/>
      <c r="F4" s="24"/>
      <c r="G4" s="24"/>
      <c r="H4" s="24"/>
      <c r="I4" s="24"/>
      <c r="J4" s="25"/>
      <c r="K4" s="26" t="s">
        <v>12</v>
      </c>
    </row>
    <row r="5" spans="1:17" ht="15.75">
      <c r="A5" s="27" t="s">
        <v>61</v>
      </c>
      <c r="B5" s="44" t="s">
        <v>62</v>
      </c>
      <c r="C5" s="87">
        <v>2014</v>
      </c>
      <c r="D5" s="30">
        <v>2015</v>
      </c>
      <c r="E5" s="30">
        <v>2016</v>
      </c>
      <c r="F5" s="30">
        <v>2017</v>
      </c>
      <c r="G5" s="30">
        <v>2018</v>
      </c>
      <c r="H5" s="30">
        <v>2019</v>
      </c>
      <c r="I5" s="30">
        <v>2020</v>
      </c>
      <c r="J5" s="30">
        <v>2021</v>
      </c>
      <c r="K5" s="30">
        <v>2022</v>
      </c>
      <c r="L5" s="14"/>
    </row>
    <row r="6" spans="1:17" s="4" customFormat="1" ht="15.75">
      <c r="A6" s="31" t="s">
        <v>43</v>
      </c>
      <c r="B6" s="45" t="s">
        <v>39</v>
      </c>
      <c r="C6" s="34">
        <v>6676.7928672955159</v>
      </c>
      <c r="D6" s="34">
        <v>6830.8932684924494</v>
      </c>
      <c r="E6" s="34">
        <v>6982.3829522634833</v>
      </c>
      <c r="F6" s="34">
        <v>7347.397887771981</v>
      </c>
      <c r="G6" s="34">
        <v>7138.6100876635755</v>
      </c>
      <c r="H6" s="34">
        <v>6835.851926977688</v>
      </c>
      <c r="I6" s="34">
        <v>6783.4009637331983</v>
      </c>
      <c r="J6" s="34">
        <v>6824.9335190578704</v>
      </c>
      <c r="K6" s="35">
        <v>6611.1068943706514</v>
      </c>
      <c r="L6" s="3"/>
    </row>
    <row r="7" spans="1:17" s="4" customFormat="1" ht="15.75">
      <c r="A7" s="31" t="s">
        <v>44</v>
      </c>
      <c r="B7" s="45" t="s">
        <v>40</v>
      </c>
      <c r="C7" s="34">
        <v>3382.963416500842</v>
      </c>
      <c r="D7" s="34">
        <v>3555.3609236721454</v>
      </c>
      <c r="E7" s="34">
        <v>3716.1965160563245</v>
      </c>
      <c r="F7" s="34">
        <v>3959.1004813477734</v>
      </c>
      <c r="G7" s="34">
        <v>4024.9625412046753</v>
      </c>
      <c r="H7" s="34">
        <v>3854.438379775926</v>
      </c>
      <c r="I7" s="34">
        <v>3655.4198473282445</v>
      </c>
      <c r="J7" s="34">
        <v>3594.8417030567684</v>
      </c>
      <c r="K7" s="35">
        <v>3772.1904761904761</v>
      </c>
      <c r="L7" s="3"/>
    </row>
    <row r="8" spans="1:17" s="4" customFormat="1" ht="15.75">
      <c r="A8" s="31" t="s">
        <v>45</v>
      </c>
      <c r="B8" s="45" t="s">
        <v>41</v>
      </c>
      <c r="C8" s="34">
        <v>2171.208896821583</v>
      </c>
      <c r="D8" s="34">
        <v>2249.1717368489644</v>
      </c>
      <c r="E8" s="34">
        <v>2346.5519605154923</v>
      </c>
      <c r="F8" s="34">
        <v>2461.9836975135281</v>
      </c>
      <c r="G8" s="34">
        <v>2491.9989020791877</v>
      </c>
      <c r="H8" s="34">
        <v>2538.4520378756688</v>
      </c>
      <c r="I8" s="34">
        <v>2578.7602114368096</v>
      </c>
      <c r="J8" s="34">
        <v>2724.7562148056586</v>
      </c>
      <c r="K8" s="35">
        <v>2802.3278170706585</v>
      </c>
      <c r="L8" s="3"/>
    </row>
    <row r="9" spans="1:17" s="4" customFormat="1" ht="15.75">
      <c r="A9" s="31" t="s">
        <v>46</v>
      </c>
      <c r="B9" s="45" t="s">
        <v>42</v>
      </c>
      <c r="C9" s="34">
        <v>536.06830572986314</v>
      </c>
      <c r="D9" s="34">
        <v>563.15138733135973</v>
      </c>
      <c r="E9" s="34">
        <v>587.99907780574233</v>
      </c>
      <c r="F9" s="34">
        <v>615.79905500214772</v>
      </c>
      <c r="G9" s="34">
        <v>632.96716784289652</v>
      </c>
      <c r="H9" s="34">
        <v>626.53491274371402</v>
      </c>
      <c r="I9" s="34">
        <v>610.53019447287613</v>
      </c>
      <c r="J9" s="34">
        <v>624.58506436362893</v>
      </c>
      <c r="K9" s="35">
        <v>648.1918834291796</v>
      </c>
      <c r="L9" s="3"/>
    </row>
    <row r="10" spans="1:17" ht="16.5" thickBot="1">
      <c r="A10" s="36" t="s">
        <v>3</v>
      </c>
      <c r="B10" s="46" t="s">
        <v>2</v>
      </c>
      <c r="C10" s="39">
        <v>1697.4355663447134</v>
      </c>
      <c r="D10" s="39">
        <v>1760.5859909044061</v>
      </c>
      <c r="E10" s="39">
        <v>1826.7183310024507</v>
      </c>
      <c r="F10" s="39">
        <v>1924.6310660939803</v>
      </c>
      <c r="G10" s="39">
        <v>1926.9656295270695</v>
      </c>
      <c r="H10" s="39">
        <v>1894.8903617996757</v>
      </c>
      <c r="I10" s="39">
        <v>1875.2280022418099</v>
      </c>
      <c r="J10" s="39">
        <v>1912.7336300063573</v>
      </c>
      <c r="K10" s="40">
        <v>1937.8159911541543</v>
      </c>
      <c r="P10" s="4"/>
      <c r="Q10" s="4"/>
    </row>
    <row r="11" spans="1:17" ht="21" customHeight="1">
      <c r="A11" s="85" t="s">
        <v>36</v>
      </c>
      <c r="B11" s="86"/>
      <c r="C11" s="83"/>
      <c r="D11" s="83"/>
      <c r="E11" s="83"/>
      <c r="F11" s="83"/>
      <c r="G11" s="83"/>
      <c r="H11" s="83"/>
      <c r="I11" s="83"/>
      <c r="J11" s="83"/>
      <c r="K11" s="84" t="s">
        <v>16</v>
      </c>
    </row>
    <row r="12" spans="1:17" s="1" customFormat="1" ht="8.1" customHeight="1">
      <c r="A12" s="41"/>
      <c r="B12" s="41"/>
      <c r="C12" s="42"/>
      <c r="D12" s="42"/>
      <c r="E12" s="42"/>
      <c r="F12" s="42"/>
      <c r="G12" s="42"/>
      <c r="H12" s="42"/>
      <c r="I12" s="42"/>
      <c r="J12" s="43"/>
      <c r="K12" s="43"/>
      <c r="P12" s="4"/>
      <c r="Q12" s="4"/>
    </row>
    <row r="14" spans="1:17">
      <c r="B14" s="89" t="s">
        <v>72</v>
      </c>
      <c r="D14" s="17"/>
      <c r="E14" s="17"/>
      <c r="F14" s="17"/>
      <c r="G14" s="17"/>
      <c r="H14" s="17"/>
      <c r="I14" s="17"/>
      <c r="J14" s="17"/>
      <c r="K14" s="17"/>
    </row>
    <row r="15" spans="1:17">
      <c r="B15" s="89" t="s">
        <v>73</v>
      </c>
    </row>
    <row r="16" spans="1:17" ht="15.75">
      <c r="B16" s="89" t="s">
        <v>74</v>
      </c>
      <c r="K16" s="12"/>
    </row>
    <row r="17" spans="2:15">
      <c r="B17" s="89" t="s">
        <v>75</v>
      </c>
    </row>
    <row r="18" spans="2:15">
      <c r="B18" s="89" t="s">
        <v>80</v>
      </c>
    </row>
    <row r="24" spans="2:15">
      <c r="H24" s="8" t="s">
        <v>72</v>
      </c>
      <c r="L24" s="13"/>
    </row>
    <row r="25" spans="2:15">
      <c r="H25" s="8" t="s">
        <v>73</v>
      </c>
    </row>
    <row r="26" spans="2:15">
      <c r="H26" s="8" t="s">
        <v>74</v>
      </c>
    </row>
    <row r="27" spans="2:15">
      <c r="H27" s="8" t="s">
        <v>75</v>
      </c>
    </row>
    <row r="28" spans="2:15" ht="15">
      <c r="O28" s="11"/>
    </row>
  </sheetData>
  <mergeCells count="4">
    <mergeCell ref="A1:B2"/>
    <mergeCell ref="J1:K2"/>
    <mergeCell ref="C1:I1"/>
    <mergeCell ref="C2:I2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2" max="10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EEE4-DDDD-4D87-A088-FA7DCBCAFEAA}">
  <dimension ref="A1:W31"/>
  <sheetViews>
    <sheetView showGridLines="0" rightToLeft="1" zoomScale="85" zoomScaleNormal="85" zoomScaleSheetLayoutView="100" workbookViewId="0"/>
  </sheetViews>
  <sheetFormatPr defaultColWidth="9.140625" defaultRowHeight="12.75"/>
  <cols>
    <col min="1" max="41" width="3.7109375" style="3" customWidth="1"/>
    <col min="42" max="16384" width="9.140625" style="3"/>
  </cols>
  <sheetData>
    <row r="1" spans="1:23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23">
      <c r="A2" s="8"/>
      <c r="B2" s="8"/>
      <c r="C2" s="8" t="s">
        <v>70</v>
      </c>
      <c r="D2" s="8" t="s">
        <v>71</v>
      </c>
      <c r="E2" s="8" t="s">
        <v>70</v>
      </c>
      <c r="F2" s="8" t="s">
        <v>71</v>
      </c>
      <c r="G2" s="8" t="s">
        <v>70</v>
      </c>
      <c r="H2" s="8" t="s">
        <v>71</v>
      </c>
      <c r="I2" s="8"/>
      <c r="J2" s="8"/>
      <c r="K2" s="8"/>
      <c r="L2" s="8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>
      <c r="A3" s="8"/>
      <c r="B3" s="8" t="s">
        <v>17</v>
      </c>
      <c r="C3" s="8">
        <v>-33090</v>
      </c>
      <c r="D3" s="8">
        <v>32003</v>
      </c>
      <c r="E3" s="8">
        <v>-15295</v>
      </c>
      <c r="F3" s="8">
        <v>14641</v>
      </c>
      <c r="G3" s="8">
        <v>-48385</v>
      </c>
      <c r="H3" s="8">
        <v>46644</v>
      </c>
      <c r="I3" s="8"/>
      <c r="J3" s="8"/>
      <c r="K3" s="8"/>
      <c r="L3" s="8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>
      <c r="A4" s="8"/>
      <c r="B4" s="8" t="s">
        <v>18</v>
      </c>
      <c r="C4" s="8">
        <v>-38302</v>
      </c>
      <c r="D4" s="8">
        <v>36673</v>
      </c>
      <c r="E4" s="8">
        <v>-15102</v>
      </c>
      <c r="F4" s="8">
        <v>14766</v>
      </c>
      <c r="G4" s="8">
        <v>-53404</v>
      </c>
      <c r="H4" s="8">
        <v>51439</v>
      </c>
      <c r="I4" s="8"/>
      <c r="J4" s="8"/>
      <c r="K4" s="8"/>
      <c r="L4" s="8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>
      <c r="A5" s="8"/>
      <c r="B5" s="8" t="s">
        <v>19</v>
      </c>
      <c r="C5" s="8">
        <v>-36293</v>
      </c>
      <c r="D5" s="8">
        <v>34907</v>
      </c>
      <c r="E5" s="8">
        <v>-12285</v>
      </c>
      <c r="F5" s="8">
        <v>11508</v>
      </c>
      <c r="G5" s="8">
        <v>-48578</v>
      </c>
      <c r="H5" s="8">
        <v>46415</v>
      </c>
      <c r="I5" s="8"/>
      <c r="J5" s="8"/>
      <c r="K5" s="8"/>
      <c r="L5" s="8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>
      <c r="A6" s="8"/>
      <c r="B6" s="8" t="s">
        <v>20</v>
      </c>
      <c r="C6" s="8">
        <v>-33128</v>
      </c>
      <c r="D6" s="8">
        <v>31853</v>
      </c>
      <c r="E6" s="8">
        <v>-9689</v>
      </c>
      <c r="F6" s="8">
        <v>7712</v>
      </c>
      <c r="G6" s="8">
        <v>-42817</v>
      </c>
      <c r="H6" s="8">
        <v>39565</v>
      </c>
      <c r="I6" s="8"/>
      <c r="J6" s="8"/>
      <c r="K6" s="8"/>
      <c r="L6" s="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A7" s="8"/>
      <c r="B7" s="8" t="s">
        <v>21</v>
      </c>
      <c r="C7" s="8">
        <v>-29889</v>
      </c>
      <c r="D7" s="8">
        <v>27922</v>
      </c>
      <c r="E7" s="8">
        <v>-36034</v>
      </c>
      <c r="F7" s="8">
        <v>10774</v>
      </c>
      <c r="G7" s="8">
        <v>-65923</v>
      </c>
      <c r="H7" s="8">
        <v>38696</v>
      </c>
      <c r="I7" s="8"/>
      <c r="J7" s="8"/>
      <c r="K7" s="8"/>
      <c r="L7" s="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8"/>
      <c r="B8" s="8" t="s">
        <v>22</v>
      </c>
      <c r="C8" s="8">
        <v>-30055</v>
      </c>
      <c r="D8" s="8">
        <v>28083</v>
      </c>
      <c r="E8" s="8">
        <v>-61338</v>
      </c>
      <c r="F8" s="8">
        <v>27949</v>
      </c>
      <c r="G8" s="8">
        <v>-91393</v>
      </c>
      <c r="H8" s="8">
        <v>56032</v>
      </c>
      <c r="I8" s="8"/>
      <c r="J8" s="8"/>
      <c r="K8" s="8"/>
      <c r="L8" s="8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8"/>
      <c r="B9" s="8" t="s">
        <v>23</v>
      </c>
      <c r="C9" s="8">
        <v>-28189</v>
      </c>
      <c r="D9" s="8">
        <v>26893</v>
      </c>
      <c r="E9" s="8">
        <v>-112210</v>
      </c>
      <c r="F9" s="8">
        <v>34431</v>
      </c>
      <c r="G9" s="8">
        <v>-140399</v>
      </c>
      <c r="H9" s="8">
        <v>61324</v>
      </c>
      <c r="I9" s="8"/>
      <c r="J9" s="8"/>
      <c r="K9" s="8"/>
      <c r="L9" s="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8"/>
      <c r="B10" s="8" t="s">
        <v>24</v>
      </c>
      <c r="C10" s="8">
        <v>-24829</v>
      </c>
      <c r="D10" s="8">
        <v>24291</v>
      </c>
      <c r="E10" s="8">
        <v>-117938</v>
      </c>
      <c r="F10" s="8">
        <v>32139</v>
      </c>
      <c r="G10" s="8">
        <v>-142767</v>
      </c>
      <c r="H10" s="8">
        <v>56430</v>
      </c>
      <c r="I10" s="8"/>
      <c r="J10" s="8"/>
      <c r="K10" s="8"/>
      <c r="L10" s="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8"/>
      <c r="B11" s="8" t="s">
        <v>25</v>
      </c>
      <c r="C11" s="8">
        <v>-22202</v>
      </c>
      <c r="D11" s="8">
        <v>21920</v>
      </c>
      <c r="E11" s="8">
        <v>-81649</v>
      </c>
      <c r="F11" s="8">
        <v>26598</v>
      </c>
      <c r="G11" s="8">
        <v>-103851</v>
      </c>
      <c r="H11" s="8">
        <v>48518</v>
      </c>
      <c r="I11" s="8"/>
      <c r="J11" s="8"/>
      <c r="K11" s="8"/>
      <c r="L11" s="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8"/>
      <c r="B12" s="8" t="s">
        <v>26</v>
      </c>
      <c r="C12" s="8">
        <v>-18587</v>
      </c>
      <c r="D12" s="8">
        <v>18616</v>
      </c>
      <c r="E12" s="8">
        <v>-54881</v>
      </c>
      <c r="F12" s="8">
        <v>19068</v>
      </c>
      <c r="G12" s="8">
        <v>-73468</v>
      </c>
      <c r="H12" s="8">
        <v>37684</v>
      </c>
      <c r="I12" s="8"/>
      <c r="J12" s="8"/>
      <c r="K12" s="8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8"/>
      <c r="B13" s="8" t="s">
        <v>27</v>
      </c>
      <c r="C13" s="8">
        <v>-15641</v>
      </c>
      <c r="D13" s="8">
        <v>16467</v>
      </c>
      <c r="E13" s="8">
        <v>-36513</v>
      </c>
      <c r="F13" s="8">
        <v>11850</v>
      </c>
      <c r="G13" s="8">
        <v>-52154</v>
      </c>
      <c r="H13" s="8">
        <v>28317</v>
      </c>
      <c r="I13" s="8"/>
      <c r="J13" s="8"/>
      <c r="K13" s="8"/>
      <c r="L13" s="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8"/>
      <c r="B14" s="8" t="s">
        <v>28</v>
      </c>
      <c r="C14" s="8">
        <v>-15657</v>
      </c>
      <c r="D14" s="8">
        <v>16793</v>
      </c>
      <c r="E14" s="8">
        <v>-18778</v>
      </c>
      <c r="F14" s="8">
        <v>7217</v>
      </c>
      <c r="G14" s="8">
        <v>-34435</v>
      </c>
      <c r="H14" s="8">
        <v>24010</v>
      </c>
      <c r="I14" s="8"/>
      <c r="J14" s="8"/>
      <c r="K14" s="8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8"/>
      <c r="B15" s="8" t="s">
        <v>29</v>
      </c>
      <c r="C15" s="8">
        <v>-13363</v>
      </c>
      <c r="D15" s="8">
        <v>14203</v>
      </c>
      <c r="E15" s="8">
        <v>-8875</v>
      </c>
      <c r="F15" s="8">
        <v>3680</v>
      </c>
      <c r="G15" s="8">
        <v>-22238</v>
      </c>
      <c r="H15" s="8">
        <v>17883</v>
      </c>
      <c r="I15" s="8"/>
      <c r="J15" s="8"/>
      <c r="K15" s="8"/>
      <c r="L15" s="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8"/>
      <c r="B16" s="8" t="s">
        <v>30</v>
      </c>
      <c r="C16" s="8">
        <v>-10086</v>
      </c>
      <c r="D16" s="8">
        <v>9431</v>
      </c>
      <c r="E16" s="8">
        <v>-3195</v>
      </c>
      <c r="F16" s="8">
        <v>1567</v>
      </c>
      <c r="G16" s="8">
        <v>-13281</v>
      </c>
      <c r="H16" s="8">
        <v>10998</v>
      </c>
      <c r="I16" s="8"/>
      <c r="J16" s="8"/>
      <c r="K16" s="8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>
      <c r="A17" s="8"/>
      <c r="B17" s="8" t="s">
        <v>31</v>
      </c>
      <c r="C17" s="8">
        <v>-6307</v>
      </c>
      <c r="D17" s="8">
        <v>5368</v>
      </c>
      <c r="E17" s="8">
        <v>-972</v>
      </c>
      <c r="F17" s="8">
        <v>635</v>
      </c>
      <c r="G17" s="8">
        <v>-7279</v>
      </c>
      <c r="H17" s="8">
        <v>6003</v>
      </c>
      <c r="I17" s="8"/>
      <c r="J17" s="8"/>
      <c r="K17" s="8"/>
      <c r="L17" s="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>
      <c r="A18" s="8"/>
      <c r="B18" s="8" t="s">
        <v>32</v>
      </c>
      <c r="C18" s="8">
        <v>-2971</v>
      </c>
      <c r="D18" s="8">
        <v>3121</v>
      </c>
      <c r="E18" s="8">
        <v>-369</v>
      </c>
      <c r="F18" s="8">
        <v>312</v>
      </c>
      <c r="G18" s="8">
        <v>-3340</v>
      </c>
      <c r="H18" s="8">
        <v>3433</v>
      </c>
      <c r="I18" s="8"/>
      <c r="J18" s="8"/>
      <c r="K18" s="8"/>
      <c r="L18" s="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>
      <c r="A19" s="8"/>
      <c r="B19" s="8" t="s">
        <v>33</v>
      </c>
      <c r="C19" s="8">
        <v>-1845</v>
      </c>
      <c r="D19" s="8">
        <v>2219</v>
      </c>
      <c r="E19" s="8">
        <v>-172</v>
      </c>
      <c r="F19" s="8">
        <v>189</v>
      </c>
      <c r="G19" s="8">
        <v>-2017</v>
      </c>
      <c r="H19" s="8">
        <v>2408</v>
      </c>
      <c r="I19" s="8"/>
      <c r="J19" s="8"/>
      <c r="K19" s="8"/>
      <c r="L19" s="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>
      <c r="A20" s="8"/>
      <c r="B20" s="8" t="s">
        <v>34</v>
      </c>
      <c r="C20" s="8">
        <v>-1153</v>
      </c>
      <c r="D20" s="8">
        <v>1661</v>
      </c>
      <c r="E20" s="8">
        <v>-155</v>
      </c>
      <c r="F20" s="8">
        <v>196</v>
      </c>
      <c r="G20" s="8">
        <v>-1308</v>
      </c>
      <c r="H20" s="8">
        <v>1857</v>
      </c>
      <c r="I20" s="8"/>
      <c r="J20" s="8"/>
      <c r="K20" s="8"/>
      <c r="L20" s="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</sheetData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C3C5D0F15CE4B9C63808DA8D29AE2" ma:contentTypeVersion="6" ma:contentTypeDescription="Create a new document." ma:contentTypeScope="" ma:versionID="a5963f1bb0f4d200612ba1c95187149e">
  <xsd:schema xmlns:xsd="http://www.w3.org/2001/XMLSchema" xmlns:xs="http://www.w3.org/2001/XMLSchema" xmlns:p="http://schemas.microsoft.com/office/2006/metadata/properties" xmlns:ns2="214a7549-7329-48a0-822e-2b5acf461f23" targetNamespace="http://schemas.microsoft.com/office/2006/metadata/properties" ma:root="true" ma:fieldsID="19d8e359a1476c9ebb38446af51779d2" ns2:_="">
    <xsd:import namespace="214a7549-7329-48a0-822e-2b5acf461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a7549-7329-48a0-822e-2b5acf461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CCE5F-D88E-453F-BC92-E04885CD57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14a7549-7329-48a0-822e-2b5acf461f2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22BDA-07D7-4375-9FF7-934E914C7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a7549-7329-48a0-822e-2b5acf461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7054C9-378B-43D6-B764-CA9B2CE93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T1</vt:lpstr>
      <vt:lpstr>T2</vt:lpstr>
      <vt:lpstr>T3</vt:lpstr>
      <vt:lpstr>T4</vt:lpstr>
      <vt:lpstr>T5</vt:lpstr>
      <vt:lpstr>Pyramid الهرم السكاني</vt:lpstr>
      <vt:lpstr>Cover!Print_Area</vt:lpstr>
      <vt:lpstr>'Pyramid الهرم السكاني'!Print_Area</vt:lpstr>
      <vt:lpstr>'T1'!Print_Area</vt:lpstr>
      <vt:lpstr>'T3'!Print_Area</vt:lpstr>
      <vt:lpstr>'T4'!Print_Area</vt:lpstr>
      <vt:lpstr>'T5'!Print_Area</vt:lpstr>
      <vt:lpstr>'T2'!Print_Titles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Anfal A.Aziz Al-Tamimi</dc:creator>
  <cp:keywords/>
  <dc:description/>
  <cp:lastModifiedBy>Ahmed Mohamed Al-Buarki</cp:lastModifiedBy>
  <cp:lastPrinted>2022-02-20T10:48:04Z</cp:lastPrinted>
  <dcterms:created xsi:type="dcterms:W3CDTF">2022-01-11T11:53:47Z</dcterms:created>
  <dcterms:modified xsi:type="dcterms:W3CDTF">2023-11-09T07:05:02Z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0x01010020CC3C5D0F15CE4B9C63808DA8D29AE2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