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igacloud.sharepoint.com/sites/PDSD/DirPDS/04 الإدارة/06  مواضيع/05 القوى العاملة/Statistical Abstract/"/>
    </mc:Choice>
  </mc:AlternateContent>
  <xr:revisionPtr revIDLastSave="13" documentId="8_{5E2CAEC1-1D6B-47E4-A8C6-5843291B0AE0}" xr6:coauthVersionLast="47" xr6:coauthVersionMax="47" xr10:uidLastSave="{3B3D464C-16A3-4C45-8919-59B26E3127E6}"/>
  <bookViews>
    <workbookView xWindow="-120" yWindow="-120" windowWidth="29040" windowHeight="15720" tabRatio="779" firstSheet="10" activeTab="33" xr2:uid="{DD4C4F8B-258F-4467-A867-292DCCAC6FEF}"/>
  </bookViews>
  <sheets>
    <sheet name="الغلاف " sheetId="103" r:id="rId1"/>
    <sheet name="المقدمة" sheetId="104" r:id="rId2"/>
    <sheet name="قائمة الجداول" sheetId="105" r:id="rId3"/>
    <sheet name="قائمة الأشكال البيانية" sheetId="106" r:id="rId4"/>
    <sheet name="T1" sheetId="12" r:id="rId5"/>
    <sheet name="F 1" sheetId="95" r:id="rId6"/>
    <sheet name="T 2" sheetId="53" r:id="rId7"/>
    <sheet name="F 2.1" sheetId="54" r:id="rId8"/>
    <sheet name="F 2.2" sheetId="86" r:id="rId9"/>
    <sheet name="F 2.3" sheetId="87" r:id="rId10"/>
    <sheet name="T 3" sheetId="55" r:id="rId11"/>
    <sheet name="F 3" sheetId="56" r:id="rId12"/>
    <sheet name="T 4" sheetId="57" r:id="rId13"/>
    <sheet name="F 4" sheetId="58" r:id="rId14"/>
    <sheet name="T 5.1" sheetId="89" r:id="rId15"/>
    <sheet name="F 5.1" sheetId="62" r:id="rId16"/>
    <sheet name="T 5.2 " sheetId="96" r:id="rId17"/>
    <sheet name="F 5.2" sheetId="97" r:id="rId18"/>
    <sheet name="T 5.3" sheetId="98" r:id="rId19"/>
    <sheet name="F 5.3" sheetId="102" r:id="rId20"/>
    <sheet name="T 6" sheetId="65" r:id="rId21"/>
    <sheet name="F 6" sheetId="66" r:id="rId22"/>
    <sheet name="T 7" sheetId="67" r:id="rId23"/>
    <sheet name="F 7.1" sheetId="101" r:id="rId24"/>
    <sheet name="F 7.2" sheetId="69" r:id="rId25"/>
    <sheet name="F 7.3" sheetId="70" r:id="rId26"/>
    <sheet name="T 8" sheetId="71" r:id="rId27"/>
    <sheet name="F 8" sheetId="74" r:id="rId28"/>
    <sheet name="T 9" sheetId="75" r:id="rId29"/>
    <sheet name="F 9.1" sheetId="76" r:id="rId30"/>
    <sheet name="F 9.2" sheetId="94" r:id="rId31"/>
    <sheet name="T 10" sheetId="79" r:id="rId32"/>
    <sheet name="F 10" sheetId="78" r:id="rId33"/>
    <sheet name="T 11" sheetId="80" r:id="rId34"/>
    <sheet name="F 11.1" sheetId="81" r:id="rId35"/>
    <sheet name="F 11.2" sheetId="88" r:id="rId36"/>
    <sheet name="T 12" sheetId="82" r:id="rId37"/>
    <sheet name="F 12" sheetId="83" r:id="rId38"/>
  </sheets>
  <externalReferences>
    <externalReference r:id="rId39"/>
    <externalReference r:id="rId40"/>
    <externalReference r:id="rId41"/>
    <externalReference r:id="rId42"/>
  </externalReferences>
  <definedNames>
    <definedName name="_Toc445733336">#REF!</definedName>
    <definedName name="a3\">#REF!</definedName>
    <definedName name="cover1">#REF!</definedName>
    <definedName name="LabourForce">#REF!</definedName>
    <definedName name="_xlnm.Print_Area" localSheetId="5">'F 1'!$A$1:$K$27</definedName>
    <definedName name="_xlnm.Print_Area" localSheetId="32">'F 10'!$A$1:$K$26</definedName>
    <definedName name="_xlnm.Print_Area" localSheetId="34">'F 11.1'!$A$1:$N$28</definedName>
    <definedName name="_xlnm.Print_Area" localSheetId="37">'F 12'!$A$1:$L$31</definedName>
    <definedName name="_xlnm.Print_Area" localSheetId="7">'F 2.1'!$A$1:$K$25</definedName>
    <definedName name="_xlnm.Print_Area" localSheetId="8">'F 2.2'!$A$1:$K$26</definedName>
    <definedName name="_xlnm.Print_Area" localSheetId="9">'F 2.3'!$A$1:$K$25</definedName>
    <definedName name="_xlnm.Print_Area" localSheetId="11">'F 3'!$A$1:$K$25</definedName>
    <definedName name="_xlnm.Print_Area" localSheetId="13">'F 4'!$A$1:$K$26</definedName>
    <definedName name="_xlnm.Print_Area" localSheetId="15">'F 5.1'!$A$1:$O$32</definedName>
    <definedName name="_xlnm.Print_Area" localSheetId="17">'F 5.2'!$A$1:$O$32</definedName>
    <definedName name="_xlnm.Print_Area" localSheetId="19">'F 5.3'!$A$1:$O$32</definedName>
    <definedName name="_xlnm.Print_Area" localSheetId="21">'F 6'!$A$1:$L$26</definedName>
    <definedName name="_xlnm.Print_Area" localSheetId="23">'F 7.1'!$A$1:$K$26</definedName>
    <definedName name="_xlnm.Print_Area" localSheetId="24">'F 7.2'!$A$1:$L$25</definedName>
    <definedName name="_xlnm.Print_Area" localSheetId="25">'F 7.3'!$A$1:$L$25</definedName>
    <definedName name="_xlnm.Print_Area" localSheetId="27">'F 8'!$A$1:$K$26</definedName>
    <definedName name="_xlnm.Print_Area" localSheetId="30">'F 9.2'!$A$1:$K$26</definedName>
    <definedName name="_xlnm.Print_Area" localSheetId="31">'T 10'!$A$1:$G$16</definedName>
    <definedName name="_xlnm.Print_Area" localSheetId="33">'T 11'!$A$1:$P$28</definedName>
    <definedName name="_xlnm.Print_Area" localSheetId="36">'T 12'!$A$1:$G$16</definedName>
    <definedName name="_xlnm.Print_Area" localSheetId="6">'T 2'!$A$1:$K$30</definedName>
    <definedName name="_xlnm.Print_Area" localSheetId="10">'T 3'!$A$1:$K$32</definedName>
    <definedName name="_xlnm.Print_Area" localSheetId="12">'T 4'!$A$1:$K$30</definedName>
    <definedName name="_xlnm.Print_Area" localSheetId="14">'T 5.1'!$A$1:$T$21</definedName>
    <definedName name="_xlnm.Print_Area" localSheetId="16">'T 5.2 '!$A$1:$T$21</definedName>
    <definedName name="_xlnm.Print_Area" localSheetId="18">'T 5.3'!$A$1:$T$21</definedName>
    <definedName name="_xlnm.Print_Area" localSheetId="20">'T 6'!$A$1:$L$23</definedName>
    <definedName name="_xlnm.Print_Area" localSheetId="22">'T 7'!$A$1:$K$40</definedName>
    <definedName name="_xlnm.Print_Area" localSheetId="26">'T 8'!$A$1:$N$30</definedName>
    <definedName name="_xlnm.Print_Area" localSheetId="28">'T 9'!$A$1:$I$13</definedName>
    <definedName name="_xlnm.Print_Area" localSheetId="4">'T1'!$A$1:$J$17</definedName>
    <definedName name="_xlnm.Print_Area" localSheetId="0">'الغلاف '!$A$1:$AA$27</definedName>
    <definedName name="_xlnm.Print_Area" localSheetId="1">المقدمة!$A$1:$C$13</definedName>
    <definedName name="_xlnm.Print_Area" localSheetId="3">'قائمة الأشكال البيانية'!$A$1:$C$21</definedName>
    <definedName name="_xlnm.Print_Area" localSheetId="2">'قائمة الجداول'!$A$1:$C$15</definedName>
    <definedName name="_xlnm.Print_Titles" localSheetId="33">'T 11'!$1:$6</definedName>
    <definedName name="_xlnm.Print_Titles" localSheetId="6">'T 2'!$1:$7</definedName>
    <definedName name="_xlnm.Print_Titles" localSheetId="10">'T 3'!$1:$7</definedName>
    <definedName name="_xlnm.Print_Titles" localSheetId="12">'T 4'!$1:$7</definedName>
    <definedName name="_xlnm.Print_Titles" localSheetId="20">'T 6'!$1:$5</definedName>
    <definedName name="_xlnm.Print_Titles" localSheetId="22">'T 7'!$1:$7</definedName>
    <definedName name="_xlnm.Print_Titles" localSheetId="26">'T 8'!$1:$6</definedName>
    <definedName name="_xlnm.Print_Titles" localSheetId="3">'قائمة الأشكال البيانية'!$1:$1</definedName>
    <definedName name="_xlnm.Print_Titles" localSheetId="2">'قائمة الجداول'!$1:$1</definedName>
    <definedName name="rC.Directorate">#REF!</definedName>
    <definedName name="rC.Division">#REF!</definedName>
    <definedName name="rC.RecordID">#REF!</definedName>
    <definedName name="rC.RecordInfoClassf">#REF!</definedName>
    <definedName name="rC.RecordName">#REF!</definedName>
    <definedName name="rP.DropDown_Impact">[1]Parameters!$F$19:$F$23</definedName>
    <definedName name="rP.Sorted_by_En">[1]Parameters!$F$12:$H$16</definedName>
    <definedName name="الخارجيون">#REF!</definedName>
    <definedName name="ش1">#REF!</definedName>
    <definedName name="ش10">#REF!</definedName>
    <definedName name="ش22">'[2]T2.43-1991'!#REF!</definedName>
    <definedName name="ش37">#REF!</definedName>
    <definedName name="ش55">'[2]T2.43-1991'!#REF!</definedName>
    <definedName name="ش7">'[3]T3.56'!#REF!</definedName>
    <definedName name="ش9">#REF!</definedName>
    <definedName name="ل120">#REF!</definedName>
    <definedName name="ل9">#REF!</definedName>
    <definedName name="ه2">#REF!</definedName>
    <definedName name="ى15">#REF!</definedName>
    <definedName name="ى55">'[4]T3.01 (2)'!$N$8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75" l="1"/>
  <c r="C21" i="106"/>
  <c r="A21" i="106"/>
  <c r="C20" i="106"/>
  <c r="A20" i="106"/>
  <c r="C19" i="106"/>
  <c r="A19" i="106"/>
  <c r="C18" i="106"/>
  <c r="A18" i="106"/>
  <c r="C17" i="106"/>
  <c r="A17" i="106"/>
  <c r="C16" i="106"/>
  <c r="A16" i="106"/>
  <c r="C15" i="106"/>
  <c r="A15" i="106"/>
  <c r="C14" i="106"/>
  <c r="A14" i="106"/>
  <c r="C13" i="106"/>
  <c r="A13" i="106"/>
  <c r="C12" i="106"/>
  <c r="A12" i="106"/>
  <c r="C11" i="106"/>
  <c r="A11" i="106"/>
  <c r="C10" i="106"/>
  <c r="A10" i="106"/>
  <c r="C9" i="106"/>
  <c r="A9" i="106"/>
  <c r="C8" i="106"/>
  <c r="A8" i="106"/>
  <c r="C7" i="106"/>
  <c r="A7" i="106"/>
  <c r="C6" i="106"/>
  <c r="A6" i="106"/>
  <c r="C5" i="106"/>
  <c r="A5" i="106"/>
  <c r="C4" i="106"/>
  <c r="A4" i="106"/>
  <c r="C3" i="106"/>
  <c r="A3" i="106"/>
  <c r="C2" i="106"/>
  <c r="A2" i="106"/>
  <c r="C15" i="105"/>
  <c r="A15" i="105"/>
  <c r="C14" i="105"/>
  <c r="A14" i="105"/>
  <c r="C13" i="105"/>
  <c r="A13" i="105"/>
  <c r="C12" i="105"/>
  <c r="A12" i="105"/>
  <c r="C11" i="105"/>
  <c r="A11" i="105"/>
  <c r="C10" i="105"/>
  <c r="A10" i="105"/>
  <c r="C9" i="105"/>
  <c r="A9" i="105"/>
  <c r="C8" i="105"/>
  <c r="A8" i="105"/>
  <c r="C7" i="105"/>
  <c r="A7" i="105"/>
  <c r="C6" i="105"/>
  <c r="A6" i="105"/>
  <c r="C5" i="105"/>
  <c r="A5" i="105"/>
  <c r="C4" i="105"/>
  <c r="A4" i="105"/>
  <c r="C3" i="105"/>
  <c r="A3" i="105"/>
  <c r="C2" i="105"/>
  <c r="A2" i="105"/>
  <c r="I51" i="67"/>
  <c r="I50" i="67"/>
  <c r="R17" i="98"/>
  <c r="Q17" i="98"/>
  <c r="P17" i="98"/>
  <c r="O17" i="98"/>
  <c r="N17" i="98"/>
  <c r="M17" i="98"/>
  <c r="L17" i="98"/>
  <c r="K17" i="98"/>
  <c r="J17" i="98"/>
  <c r="I17" i="98"/>
  <c r="H17" i="98"/>
  <c r="G17" i="98"/>
  <c r="F17" i="98"/>
  <c r="E17" i="98"/>
  <c r="D17" i="98"/>
  <c r="C17" i="98"/>
  <c r="B17" i="98"/>
  <c r="S16" i="98"/>
  <c r="S15" i="98"/>
  <c r="S14" i="98"/>
  <c r="S13" i="98"/>
  <c r="S12" i="98"/>
  <c r="S11" i="98"/>
  <c r="S10" i="98"/>
  <c r="S9" i="98"/>
  <c r="S8" i="98"/>
  <c r="S7" i="98"/>
  <c r="S8" i="96"/>
  <c r="S9" i="96"/>
  <c r="S10" i="96"/>
  <c r="S11" i="96"/>
  <c r="S12" i="96"/>
  <c r="S13" i="96"/>
  <c r="S14" i="96"/>
  <c r="S15" i="96"/>
  <c r="S16" i="96"/>
  <c r="S7" i="96"/>
  <c r="S17" i="98"/>
  <c r="R17" i="96"/>
  <c r="Q17" i="96"/>
  <c r="P17" i="96"/>
  <c r="O17" i="96"/>
  <c r="N17" i="96"/>
  <c r="M17" i="96"/>
  <c r="L17" i="96"/>
  <c r="K17" i="96"/>
  <c r="J17" i="96"/>
  <c r="I17" i="96"/>
  <c r="H17" i="96"/>
  <c r="G17" i="96"/>
  <c r="F17" i="96"/>
  <c r="E17" i="96"/>
  <c r="D17" i="96"/>
  <c r="C17" i="96"/>
  <c r="B17" i="96"/>
  <c r="S17" i="96"/>
  <c r="H23" i="82"/>
  <c r="I23" i="82"/>
  <c r="J23" i="82"/>
  <c r="H24" i="82"/>
  <c r="I24" i="82"/>
  <c r="J24" i="82"/>
  <c r="H25" i="82"/>
  <c r="I25" i="82"/>
  <c r="J25" i="82"/>
  <c r="H26" i="82"/>
  <c r="I26" i="82"/>
  <c r="J26" i="82"/>
  <c r="H27" i="82"/>
  <c r="I27" i="82"/>
  <c r="J27" i="82"/>
  <c r="H28" i="82"/>
  <c r="I28" i="82"/>
  <c r="J28" i="82"/>
  <c r="H29" i="82"/>
  <c r="I29" i="82"/>
  <c r="J29" i="82"/>
  <c r="I22" i="82"/>
  <c r="J22" i="82"/>
  <c r="H22" i="82"/>
  <c r="F22" i="67"/>
  <c r="E22" i="67"/>
  <c r="C22" i="67"/>
  <c r="B22" i="67"/>
  <c r="F9" i="67"/>
  <c r="E9" i="67"/>
  <c r="C9" i="67"/>
  <c r="C8" i="67"/>
  <c r="B9" i="67"/>
  <c r="L62" i="57"/>
  <c r="S9" i="89"/>
  <c r="S10" i="89"/>
  <c r="S11" i="89"/>
  <c r="S12" i="89"/>
  <c r="S13" i="89"/>
  <c r="S14" i="89"/>
  <c r="S15" i="89"/>
  <c r="S16" i="89"/>
  <c r="S8" i="89"/>
  <c r="S7" i="89"/>
  <c r="R17" i="89"/>
  <c r="Q17" i="89"/>
  <c r="P17" i="89"/>
  <c r="O17" i="89"/>
  <c r="N17" i="89"/>
  <c r="M17" i="89"/>
  <c r="L17" i="89"/>
  <c r="K17" i="89"/>
  <c r="J17" i="89"/>
  <c r="I17" i="89"/>
  <c r="H17" i="89"/>
  <c r="G17" i="89"/>
  <c r="F17" i="89"/>
  <c r="E17" i="89"/>
  <c r="D17" i="89"/>
  <c r="C17" i="89"/>
  <c r="B17" i="89"/>
  <c r="F8" i="67"/>
  <c r="S17" i="89"/>
  <c r="E8" i="67"/>
  <c r="B8" i="67"/>
  <c r="E14" i="79"/>
  <c r="E13" i="79"/>
  <c r="E12" i="79"/>
  <c r="E11" i="79"/>
  <c r="E10" i="79"/>
  <c r="E9" i="79"/>
  <c r="E8" i="79"/>
  <c r="E7" i="79"/>
  <c r="G6" i="75"/>
  <c r="F6" i="75"/>
  <c r="E6" i="75"/>
  <c r="D6" i="75"/>
  <c r="C6" i="75"/>
  <c r="I48" i="71"/>
  <c r="I47" i="71"/>
  <c r="M25" i="71"/>
  <c r="L25" i="71"/>
  <c r="J25" i="71"/>
  <c r="I25" i="71"/>
  <c r="H25" i="71"/>
  <c r="G25" i="71"/>
  <c r="F25" i="71"/>
  <c r="E25" i="71"/>
  <c r="D25" i="71"/>
  <c r="C25" i="71"/>
  <c r="B25" i="71"/>
  <c r="J47" i="71"/>
  <c r="P11" i="67"/>
  <c r="P12" i="67"/>
  <c r="P13" i="67"/>
  <c r="P14" i="67"/>
  <c r="P15" i="67"/>
  <c r="P16" i="67"/>
  <c r="P17" i="67"/>
  <c r="P18" i="67"/>
  <c r="P19" i="67"/>
  <c r="P20" i="67"/>
  <c r="P21" i="67"/>
  <c r="P10" i="67"/>
  <c r="I34" i="67"/>
  <c r="H34" i="67"/>
  <c r="G34" i="67"/>
  <c r="D34" i="67"/>
  <c r="I33" i="67"/>
  <c r="H33" i="67"/>
  <c r="G33" i="67"/>
  <c r="D33" i="67"/>
  <c r="I32" i="67"/>
  <c r="H32" i="67"/>
  <c r="G32" i="67"/>
  <c r="D32" i="67"/>
  <c r="I31" i="67"/>
  <c r="H31" i="67"/>
  <c r="G31" i="67"/>
  <c r="D31" i="67"/>
  <c r="I30" i="67"/>
  <c r="H30" i="67"/>
  <c r="G30" i="67"/>
  <c r="D30" i="67"/>
  <c r="I29" i="67"/>
  <c r="H29" i="67"/>
  <c r="G29" i="67"/>
  <c r="D29" i="67"/>
  <c r="I28" i="67"/>
  <c r="H28" i="67"/>
  <c r="G28" i="67"/>
  <c r="D28" i="67"/>
  <c r="I27" i="67"/>
  <c r="H27" i="67"/>
  <c r="G27" i="67"/>
  <c r="D27" i="67"/>
  <c r="I26" i="67"/>
  <c r="H26" i="67"/>
  <c r="G26" i="67"/>
  <c r="D26" i="67"/>
  <c r="I25" i="67"/>
  <c r="H25" i="67"/>
  <c r="G25" i="67"/>
  <c r="D25" i="67"/>
  <c r="I24" i="67"/>
  <c r="H24" i="67"/>
  <c r="G24" i="67"/>
  <c r="D24" i="67"/>
  <c r="I23" i="67"/>
  <c r="H23" i="67"/>
  <c r="G23" i="67"/>
  <c r="D23" i="67"/>
  <c r="I21" i="67"/>
  <c r="H21" i="67"/>
  <c r="G21" i="67"/>
  <c r="D21" i="67"/>
  <c r="I20" i="67"/>
  <c r="H20" i="67"/>
  <c r="G20" i="67"/>
  <c r="D20" i="67"/>
  <c r="I19" i="67"/>
  <c r="H19" i="67"/>
  <c r="G19" i="67"/>
  <c r="D19" i="67"/>
  <c r="I18" i="67"/>
  <c r="H18" i="67"/>
  <c r="G18" i="67"/>
  <c r="D18" i="67"/>
  <c r="I17" i="67"/>
  <c r="H17" i="67"/>
  <c r="G17" i="67"/>
  <c r="D17" i="67"/>
  <c r="I16" i="67"/>
  <c r="H16" i="67"/>
  <c r="G16" i="67"/>
  <c r="D16" i="67"/>
  <c r="I15" i="67"/>
  <c r="H15" i="67"/>
  <c r="G15" i="67"/>
  <c r="D15" i="67"/>
  <c r="I14" i="67"/>
  <c r="H14" i="67"/>
  <c r="G14" i="67"/>
  <c r="D14" i="67"/>
  <c r="I13" i="67"/>
  <c r="H13" i="67"/>
  <c r="G13" i="67"/>
  <c r="D13" i="67"/>
  <c r="I12" i="67"/>
  <c r="H12" i="67"/>
  <c r="G12" i="67"/>
  <c r="D12" i="67"/>
  <c r="I11" i="67"/>
  <c r="H11" i="67"/>
  <c r="G11" i="67"/>
  <c r="D11" i="67"/>
  <c r="I10" i="67"/>
  <c r="H10" i="67"/>
  <c r="G10" i="67"/>
  <c r="D10" i="67"/>
  <c r="N7" i="65"/>
  <c r="N8" i="65"/>
  <c r="N9" i="65"/>
  <c r="N10" i="65"/>
  <c r="N11" i="65"/>
  <c r="N12" i="65"/>
  <c r="N13" i="65"/>
  <c r="N14" i="65"/>
  <c r="N15" i="65"/>
  <c r="N16" i="65"/>
  <c r="N17" i="65"/>
  <c r="N6" i="65"/>
  <c r="K18" i="65"/>
  <c r="J18" i="65"/>
  <c r="I18" i="65"/>
  <c r="H18" i="65"/>
  <c r="G18" i="65"/>
  <c r="F18" i="65"/>
  <c r="E18" i="65"/>
  <c r="D18" i="65"/>
  <c r="C18" i="65"/>
  <c r="B18" i="65"/>
  <c r="F25" i="57"/>
  <c r="E25" i="57"/>
  <c r="G25" i="57"/>
  <c r="C25" i="57"/>
  <c r="B25" i="57"/>
  <c r="I24" i="57"/>
  <c r="H24" i="57"/>
  <c r="G24" i="57"/>
  <c r="D24" i="57"/>
  <c r="I23" i="57"/>
  <c r="H23" i="57"/>
  <c r="G23" i="57"/>
  <c r="D23" i="57"/>
  <c r="I22" i="57"/>
  <c r="H22" i="57"/>
  <c r="J22" i="57"/>
  <c r="G22" i="57"/>
  <c r="D22" i="57"/>
  <c r="I21" i="57"/>
  <c r="H21" i="57"/>
  <c r="J21" i="57"/>
  <c r="G21" i="57"/>
  <c r="D21" i="57"/>
  <c r="I20" i="57"/>
  <c r="H20" i="57"/>
  <c r="G20" i="57"/>
  <c r="D20" i="57"/>
  <c r="I19" i="57"/>
  <c r="H19" i="57"/>
  <c r="G19" i="57"/>
  <c r="D19" i="57"/>
  <c r="I18" i="57"/>
  <c r="H18" i="57"/>
  <c r="J18" i="57"/>
  <c r="G18" i="57"/>
  <c r="D18" i="57"/>
  <c r="I17" i="57"/>
  <c r="H17" i="57"/>
  <c r="J17" i="57"/>
  <c r="G17" i="57"/>
  <c r="D17" i="57"/>
  <c r="I16" i="57"/>
  <c r="H16" i="57"/>
  <c r="J16" i="57"/>
  <c r="G16" i="57"/>
  <c r="D16" i="57"/>
  <c r="I15" i="57"/>
  <c r="H15" i="57"/>
  <c r="J15" i="57"/>
  <c r="G15" i="57"/>
  <c r="D15" i="57"/>
  <c r="I14" i="57"/>
  <c r="H14" i="57"/>
  <c r="J14" i="57"/>
  <c r="G14" i="57"/>
  <c r="D14" i="57"/>
  <c r="I13" i="57"/>
  <c r="H13" i="57"/>
  <c r="J13" i="57"/>
  <c r="G13" i="57"/>
  <c r="D13" i="57"/>
  <c r="I12" i="57"/>
  <c r="H12" i="57"/>
  <c r="G12" i="57"/>
  <c r="D12" i="57"/>
  <c r="I11" i="57"/>
  <c r="H11" i="57"/>
  <c r="J11" i="57"/>
  <c r="G11" i="57"/>
  <c r="D11" i="57"/>
  <c r="I10" i="57"/>
  <c r="H10" i="57"/>
  <c r="G10" i="57"/>
  <c r="D10" i="57"/>
  <c r="I9" i="57"/>
  <c r="H9" i="57"/>
  <c r="J9" i="57"/>
  <c r="G9" i="57"/>
  <c r="D9" i="57"/>
  <c r="I8" i="57"/>
  <c r="H8" i="57"/>
  <c r="G8" i="57"/>
  <c r="D8" i="57"/>
  <c r="F27" i="55"/>
  <c r="E27" i="55"/>
  <c r="C27" i="55"/>
  <c r="B27" i="55"/>
  <c r="I26" i="55"/>
  <c r="H26" i="55"/>
  <c r="J26" i="55"/>
  <c r="G26" i="55"/>
  <c r="D26" i="55"/>
  <c r="I25" i="55"/>
  <c r="H25" i="55"/>
  <c r="G25" i="55"/>
  <c r="D25" i="55"/>
  <c r="I24" i="55"/>
  <c r="H24" i="55"/>
  <c r="J24" i="55"/>
  <c r="G24" i="55"/>
  <c r="D24" i="55"/>
  <c r="I23" i="55"/>
  <c r="H23" i="55"/>
  <c r="G23" i="55"/>
  <c r="D23" i="55"/>
  <c r="I22" i="55"/>
  <c r="H22" i="55"/>
  <c r="J22" i="55"/>
  <c r="G22" i="55"/>
  <c r="D22" i="55"/>
  <c r="I21" i="55"/>
  <c r="H21" i="55"/>
  <c r="G21" i="55"/>
  <c r="D21" i="55"/>
  <c r="I20" i="55"/>
  <c r="H20" i="55"/>
  <c r="J20" i="55"/>
  <c r="G20" i="55"/>
  <c r="D20" i="55"/>
  <c r="I19" i="55"/>
  <c r="H19" i="55"/>
  <c r="G19" i="55"/>
  <c r="D19" i="55"/>
  <c r="I18" i="55"/>
  <c r="H18" i="55"/>
  <c r="J18" i="55"/>
  <c r="G18" i="55"/>
  <c r="D18" i="55"/>
  <c r="I17" i="55"/>
  <c r="H17" i="55"/>
  <c r="G17" i="55"/>
  <c r="D17" i="55"/>
  <c r="I16" i="55"/>
  <c r="H16" i="55"/>
  <c r="J16" i="55"/>
  <c r="G16" i="55"/>
  <c r="D16" i="55"/>
  <c r="I15" i="55"/>
  <c r="H15" i="55"/>
  <c r="J15" i="55"/>
  <c r="G15" i="55"/>
  <c r="D15" i="55"/>
  <c r="I14" i="55"/>
  <c r="H14" i="55"/>
  <c r="J14" i="55"/>
  <c r="G14" i="55"/>
  <c r="D14" i="55"/>
  <c r="I13" i="55"/>
  <c r="H13" i="55"/>
  <c r="G13" i="55"/>
  <c r="D13" i="55"/>
  <c r="I12" i="55"/>
  <c r="H12" i="55"/>
  <c r="J12" i="55"/>
  <c r="G12" i="55"/>
  <c r="D12" i="55"/>
  <c r="I11" i="55"/>
  <c r="H11" i="55"/>
  <c r="J11" i="55"/>
  <c r="G11" i="55"/>
  <c r="D11" i="55"/>
  <c r="I10" i="55"/>
  <c r="H10" i="55"/>
  <c r="J10" i="55"/>
  <c r="G10" i="55"/>
  <c r="D10" i="55"/>
  <c r="I9" i="55"/>
  <c r="H9" i="55"/>
  <c r="G9" i="55"/>
  <c r="D9" i="55"/>
  <c r="I8" i="55"/>
  <c r="H8" i="55"/>
  <c r="G8" i="55"/>
  <c r="D8" i="55"/>
  <c r="F27" i="53"/>
  <c r="E27" i="53"/>
  <c r="G27" i="53"/>
  <c r="C27" i="53"/>
  <c r="B27" i="53"/>
  <c r="D27" i="53"/>
  <c r="J26" i="53"/>
  <c r="I26" i="53"/>
  <c r="H26" i="53"/>
  <c r="G26" i="53"/>
  <c r="D26" i="53"/>
  <c r="I25" i="53"/>
  <c r="H25" i="53"/>
  <c r="J25" i="53"/>
  <c r="G25" i="53"/>
  <c r="D25" i="53"/>
  <c r="I24" i="53"/>
  <c r="H24" i="53"/>
  <c r="G24" i="53"/>
  <c r="D24" i="53"/>
  <c r="I23" i="53"/>
  <c r="H23" i="53"/>
  <c r="J23" i="53"/>
  <c r="G23" i="53"/>
  <c r="D23" i="53"/>
  <c r="J22" i="53"/>
  <c r="I22" i="53"/>
  <c r="H22" i="53"/>
  <c r="G22" i="53"/>
  <c r="D22" i="53"/>
  <c r="I21" i="53"/>
  <c r="H21" i="53"/>
  <c r="J21" i="53"/>
  <c r="G21" i="53"/>
  <c r="D21" i="53"/>
  <c r="I20" i="53"/>
  <c r="H20" i="53"/>
  <c r="J20" i="53"/>
  <c r="G20" i="53"/>
  <c r="D20" i="53"/>
  <c r="I19" i="53"/>
  <c r="I27" i="53"/>
  <c r="H19" i="53"/>
  <c r="H27" i="53"/>
  <c r="G19" i="53"/>
  <c r="D19" i="53"/>
  <c r="G17" i="53"/>
  <c r="F17" i="53"/>
  <c r="E17" i="53"/>
  <c r="C17" i="53"/>
  <c r="B17" i="53"/>
  <c r="D17" i="53"/>
  <c r="I16" i="53"/>
  <c r="J16" i="53"/>
  <c r="H16" i="53"/>
  <c r="G16" i="53"/>
  <c r="D16" i="53"/>
  <c r="I15" i="53"/>
  <c r="H15" i="53"/>
  <c r="J15" i="53"/>
  <c r="G15" i="53"/>
  <c r="D15" i="53"/>
  <c r="J14" i="53"/>
  <c r="I14" i="53"/>
  <c r="H14" i="53"/>
  <c r="G14" i="53"/>
  <c r="D14" i="53"/>
  <c r="I13" i="53"/>
  <c r="H13" i="53"/>
  <c r="J13" i="53"/>
  <c r="G13" i="53"/>
  <c r="D13" i="53"/>
  <c r="I12" i="53"/>
  <c r="H12" i="53"/>
  <c r="J12" i="53"/>
  <c r="G12" i="53"/>
  <c r="D12" i="53"/>
  <c r="L11" i="53"/>
  <c r="J11" i="53"/>
  <c r="I11" i="53"/>
  <c r="H11" i="53"/>
  <c r="G11" i="53"/>
  <c r="D11" i="53"/>
  <c r="L10" i="53"/>
  <c r="I10" i="53"/>
  <c r="J10" i="53"/>
  <c r="H10" i="53"/>
  <c r="G10" i="53"/>
  <c r="D10" i="53"/>
  <c r="L9" i="53"/>
  <c r="I9" i="53"/>
  <c r="I17" i="53"/>
  <c r="H9" i="53"/>
  <c r="J9" i="53"/>
  <c r="G9" i="53"/>
  <c r="D9" i="53"/>
  <c r="L8" i="53"/>
  <c r="L7" i="53"/>
  <c r="L6" i="53"/>
  <c r="L5" i="53"/>
  <c r="L4" i="53"/>
  <c r="J13" i="67"/>
  <c r="J15" i="67"/>
  <c r="J10" i="67"/>
  <c r="J17" i="67"/>
  <c r="J14" i="67"/>
  <c r="J19" i="67"/>
  <c r="K47" i="71"/>
  <c r="J48" i="71"/>
  <c r="K48" i="71"/>
  <c r="J33" i="67"/>
  <c r="I27" i="55"/>
  <c r="J21" i="55"/>
  <c r="J11" i="67"/>
  <c r="J32" i="67"/>
  <c r="J20" i="67"/>
  <c r="J27" i="67"/>
  <c r="I22" i="67"/>
  <c r="J12" i="67"/>
  <c r="D9" i="67"/>
  <c r="G9" i="67"/>
  <c r="J26" i="67"/>
  <c r="I9" i="67"/>
  <c r="J34" i="67"/>
  <c r="D22" i="67"/>
  <c r="J31" i="67"/>
  <c r="J16" i="67"/>
  <c r="J18" i="67"/>
  <c r="G22" i="67"/>
  <c r="H22" i="67"/>
  <c r="J25" i="67"/>
  <c r="J21" i="67"/>
  <c r="H9" i="67"/>
  <c r="D25" i="57"/>
  <c r="J24" i="57"/>
  <c r="J10" i="57"/>
  <c r="J20" i="57"/>
  <c r="J19" i="57"/>
  <c r="I25" i="57"/>
  <c r="J8" i="57"/>
  <c r="J12" i="57"/>
  <c r="J23" i="57"/>
  <c r="J23" i="55"/>
  <c r="G27" i="55"/>
  <c r="J13" i="55"/>
  <c r="J17" i="55"/>
  <c r="H27" i="55"/>
  <c r="J27" i="55"/>
  <c r="J25" i="55"/>
  <c r="J19" i="55"/>
  <c r="D27" i="55"/>
  <c r="J29" i="67"/>
  <c r="J24" i="67"/>
  <c r="J28" i="67"/>
  <c r="J30" i="67"/>
  <c r="J23" i="67"/>
  <c r="H25" i="57"/>
  <c r="J9" i="55"/>
  <c r="J8" i="55"/>
  <c r="J24" i="53"/>
  <c r="J19" i="53"/>
  <c r="J27" i="53"/>
  <c r="H17" i="53"/>
  <c r="J17" i="53"/>
  <c r="D8" i="67"/>
  <c r="H8" i="67"/>
  <c r="G8" i="67"/>
  <c r="I8" i="67"/>
  <c r="J22" i="67"/>
  <c r="J9" i="67"/>
  <c r="J8" i="67"/>
  <c r="J25" i="57"/>
  <c r="I15" i="12"/>
  <c r="H15" i="12"/>
  <c r="J15" i="12"/>
  <c r="G15" i="12"/>
  <c r="D15" i="12"/>
  <c r="I14" i="12"/>
  <c r="H14" i="12"/>
  <c r="J14" i="12"/>
  <c r="G14" i="12"/>
  <c r="D14" i="12"/>
  <c r="I13" i="12"/>
  <c r="H13" i="12"/>
  <c r="G13" i="12"/>
  <c r="D13" i="12"/>
  <c r="I12" i="12"/>
  <c r="H12" i="12"/>
  <c r="G12" i="12"/>
  <c r="D12" i="12"/>
  <c r="I11" i="12"/>
  <c r="H11" i="12"/>
  <c r="G11" i="12"/>
  <c r="D11" i="12"/>
  <c r="I10" i="12"/>
  <c r="H10" i="12"/>
  <c r="G10" i="12"/>
  <c r="D10" i="12"/>
  <c r="I9" i="12"/>
  <c r="H9" i="12"/>
  <c r="G9" i="12"/>
  <c r="D9" i="12"/>
  <c r="I8" i="12"/>
  <c r="H8" i="12"/>
  <c r="G8" i="12"/>
  <c r="D8" i="12"/>
  <c r="J9" i="12"/>
  <c r="J11" i="12"/>
  <c r="J13" i="12"/>
  <c r="J8" i="12"/>
  <c r="J10" i="12"/>
  <c r="J12" i="12"/>
</calcChain>
</file>

<file path=xl/sharedStrings.xml><?xml version="1.0" encoding="utf-8"?>
<sst xmlns="http://schemas.openxmlformats.org/spreadsheetml/2006/main" count="1062" uniqueCount="471">
  <si>
    <t>القوى العاملة</t>
  </si>
  <si>
    <t>Labour Force</t>
  </si>
  <si>
    <t xml:space="preserve"> القوى العاملة</t>
  </si>
  <si>
    <t>تتميز مملكة البحرين بقاعدة بيانات حول القوى العاملة والتشغيل مما يساعد على قيام مجتمع مدني مؤثر، وتدخل نشيط للقوانين والسياسات لتنظيم سوق العمل. ولدراسة سوق العمل في مملكة البحرين لابد من الإطلالة على قواعد بيانات القوى العاملة والتشغيل.</t>
  </si>
  <si>
    <t>Kingdom of Bahrain has a database on labour force and employment, helping to carry out an influential civil society, and the active intervention of the laws and policies to regulate the labor market. To  study  labor market in the Kingdom of Bahrain, it is necessary to look at the databases of labour force and employment.</t>
  </si>
  <si>
    <r>
      <t xml:space="preserve">يتضمن فصل القوى العاملة على بيانات عن العاملون المسجلون بجهاز الخدمة المدنية حسب جدول الوظائف، العاملون في القطاع الخاص موزعين حسب الجنسية وفئات السن، عدد المشتغلين في المؤسسات، </t>
    </r>
    <r>
      <rPr>
        <strike/>
        <sz val="11"/>
        <rFont val="Calibri"/>
        <family val="2"/>
        <scheme val="minor"/>
      </rPr>
      <t>و</t>
    </r>
    <r>
      <rPr>
        <sz val="11"/>
        <rFont val="Calibri"/>
        <family val="2"/>
        <scheme val="minor"/>
      </rPr>
      <t>الأجور الشهرية للخاضعين لنظام التأمين الاجتماعي، وأخيراً الإصابات الناتجة عن حوادث العمل.</t>
    </r>
  </si>
  <si>
    <r>
      <t>The present chapter contains the workers registered at Civil Service Bureau by jobs schedule,</t>
    </r>
    <r>
      <rPr>
        <strike/>
        <sz val="11"/>
        <rFont val="Calibri"/>
        <family val="2"/>
        <scheme val="minor"/>
      </rPr>
      <t xml:space="preserve"> </t>
    </r>
    <r>
      <rPr>
        <sz val="11"/>
        <rFont val="Calibri"/>
        <family val="2"/>
        <scheme val="minor"/>
      </rPr>
      <t xml:space="preserve">workers in the privet sector by nationality and age groups, number of workers in institutions, </t>
    </r>
    <r>
      <rPr>
        <strike/>
        <sz val="11"/>
        <rFont val="Calibri"/>
        <family val="2"/>
        <scheme val="minor"/>
      </rPr>
      <t xml:space="preserve"> </t>
    </r>
    <r>
      <rPr>
        <sz val="11"/>
        <rFont val="Calibri"/>
        <family val="2"/>
        <scheme val="minor"/>
      </rPr>
      <t>the monthly wage of under the social insuranc and finally occupational accidents.</t>
    </r>
  </si>
  <si>
    <t>كما يعرض في هذا الفصل أيضاً جداول إضافية عن السكان العاملون والمتعطلون.</t>
  </si>
  <si>
    <r>
      <t xml:space="preserve"> This chapter also presents additional tables on employed and unemployed population</t>
    </r>
    <r>
      <rPr>
        <sz val="11"/>
        <color rgb="FFFF0000"/>
        <rFont val="Calibri"/>
        <family val="2"/>
        <scheme val="minor"/>
      </rPr>
      <t>.</t>
    </r>
  </si>
  <si>
    <t>مصادر جداول هذا الفصل:</t>
  </si>
  <si>
    <t>Sources of this Chapter's Tables:</t>
  </si>
  <si>
    <t>هيئة المعلومات والحكومة الإلكترونية</t>
  </si>
  <si>
    <t>Information &amp; eGovernment Authority</t>
  </si>
  <si>
    <t>جهاز الخدمة المدنية</t>
  </si>
  <si>
    <t>Civil Service Bureau</t>
  </si>
  <si>
    <t>الهيئة العامة للتأمين الاجتماعي</t>
  </si>
  <si>
    <t>Social Insurance Organization</t>
  </si>
  <si>
    <t>وزارة العمل والتنمية الاجتماعية</t>
  </si>
  <si>
    <t>Ministry of Labour &amp; Social Development</t>
  </si>
  <si>
    <t xml:space="preserve">قائمة الجداول </t>
  </si>
  <si>
    <t>#</t>
  </si>
  <si>
    <t>List of Tables</t>
  </si>
  <si>
    <t>قائمة الأشكال البيانية</t>
  </si>
  <si>
    <t>List of Figures</t>
  </si>
  <si>
    <t>T: 1</t>
  </si>
  <si>
    <t>تقديرات المشتغلون (15 سنة فأكثر) حسب الجنسية والجنس (ربع سنوي)</t>
  </si>
  <si>
    <t>2019 - 2020</t>
  </si>
  <si>
    <t>Estimated Workers (15 years and above) by Nationality and Sex (Quarterly)</t>
  </si>
  <si>
    <t>الجنسية / الجنس</t>
  </si>
  <si>
    <t>Nationality / Sex</t>
  </si>
  <si>
    <t>الفترة</t>
  </si>
  <si>
    <t>بحريني</t>
  </si>
  <si>
    <t>Bahraini</t>
  </si>
  <si>
    <t>غير بحريني</t>
  </si>
  <si>
    <t>Non-Bahraini</t>
  </si>
  <si>
    <t>الجملة</t>
  </si>
  <si>
    <t>Total</t>
  </si>
  <si>
    <t>Period</t>
  </si>
  <si>
    <t xml:space="preserve"> ذكر</t>
  </si>
  <si>
    <t>أنثى</t>
  </si>
  <si>
    <t xml:space="preserve">كلا النوعين </t>
  </si>
  <si>
    <t>Male</t>
  </si>
  <si>
    <t>Female</t>
  </si>
  <si>
    <t>Both Sexes</t>
  </si>
  <si>
    <t>الربع الرابع - 2020- Q4</t>
  </si>
  <si>
    <t>الربع الثالث - 2020- Q3</t>
  </si>
  <si>
    <t>الربع الثاني - 2020- Q2</t>
  </si>
  <si>
    <t>الربع الأول - 2020- Q1</t>
  </si>
  <si>
    <t>الربع الرابع - 2019- Q4</t>
  </si>
  <si>
    <t>الربع الثالث - 2019- Q3</t>
  </si>
  <si>
    <t>الربع الثاني - 2019- Q2</t>
  </si>
  <si>
    <t>الربع الأول - 2019- Q1</t>
  </si>
  <si>
    <t>المصدر: هيئة المعلومات والحكومة الإلكترونية</t>
  </si>
  <si>
    <t>Source: Information &amp; eGovernment Authority</t>
  </si>
  <si>
    <t>نسبة البحرينيين   Percentage of Bahraini</t>
  </si>
  <si>
    <t>نسبة غير البحرينيين
Percentage of Non-Bahraini</t>
  </si>
  <si>
    <t>بحريني  Bahraini</t>
  </si>
  <si>
    <t>غير بحريني Non-Bahraini</t>
  </si>
  <si>
    <t>شكل (1.1) Figure</t>
  </si>
  <si>
    <t xml:space="preserve">تقديرات المشتغلون (15 سنة فأكثر) حسب الجنسية  </t>
  </si>
  <si>
    <t>Estimated Workers (15 years and above) by Nationality and Sex</t>
  </si>
  <si>
    <t>T: 02</t>
  </si>
  <si>
    <t xml:space="preserve">العاملون المسجلون بديوان الخدمة المدنية حسب جدول الوظائف، الجنسية والجنس </t>
  </si>
  <si>
    <t xml:space="preserve">Workers Registered at Civil Service Bureau by Jobs Schedule, Nationality and Sex </t>
  </si>
  <si>
    <t>جدول الوظائف</t>
  </si>
  <si>
    <t>Jobs Schedule</t>
  </si>
  <si>
    <t>ذكر</t>
  </si>
  <si>
    <t>الوظائف العمومية الاعتيادية</t>
  </si>
  <si>
    <t>General Regular</t>
  </si>
  <si>
    <t>الوظائف العمومية / نظام النوبات</t>
  </si>
  <si>
    <t>General Shift</t>
  </si>
  <si>
    <t>الوظائف التخصصية الاعتيادية</t>
  </si>
  <si>
    <t>Professional Regular</t>
  </si>
  <si>
    <t>الوظائف التخصصية / نظام النوبات</t>
  </si>
  <si>
    <t>Professional Shift</t>
  </si>
  <si>
    <t>الوظائف التنفيذية</t>
  </si>
  <si>
    <t>Executive</t>
  </si>
  <si>
    <t>الوظائف التعليمية</t>
  </si>
  <si>
    <t>Academic</t>
  </si>
  <si>
    <t>وظائـف القضاة</t>
  </si>
  <si>
    <t>Judges</t>
  </si>
  <si>
    <t xml:space="preserve">الدرجات الأخرى </t>
  </si>
  <si>
    <t xml:space="preserve">Other Grades </t>
  </si>
  <si>
    <t>الوظائف العمومية الإعتيادية</t>
  </si>
  <si>
    <t>الوظائف التخصصية الإعتيادية</t>
  </si>
  <si>
    <t>(-) لا يوجد</t>
  </si>
  <si>
    <t>(-) Nil</t>
  </si>
  <si>
    <t>المصدر: جهاز الخدمة المدنية</t>
  </si>
  <si>
    <t>Source: Civil Service Bureau</t>
  </si>
  <si>
    <t>شكل (2.1) Figure</t>
  </si>
  <si>
    <t xml:space="preserve">العاملون المسجلون بديوان الخدمة المدنية حسب جدول الوظائف - (2019 - 2020) </t>
  </si>
  <si>
    <t>Workers Registered at Civil Service Bureau by Jobs Schedule - (2019 - 2020)</t>
  </si>
  <si>
    <t>شكل (2.2) Figure</t>
  </si>
  <si>
    <t xml:space="preserve"> العاملون البحرينيون المسجلون بديوان الخدمة المدنية حسب جدول الوظائف - (2019 - 2020) </t>
  </si>
  <si>
    <t>Bahraini Workers Registered at Civil Service Bureau by Jobs Schedule - (2019 - 2020)</t>
  </si>
  <si>
    <t>شكل (2.3) Figure</t>
  </si>
  <si>
    <t xml:space="preserve"> العاملون غير البحرينيين المسجلين بديوان الخدمة المدنية حسب جدول الوظائف - (2019 - 2020) </t>
  </si>
  <si>
    <t>Non-Bahraini Workers Registered at Civil Service Bureau by Jobs Schedule - (2019 - 2020)</t>
  </si>
  <si>
    <t>T:03</t>
  </si>
  <si>
    <t xml:space="preserve">المشتغلون الخاضعون لنظام التأمين الاجتماعي (القطاع الخاص) حسب النشاط الاقتصادي، الجنسية والجنس </t>
  </si>
  <si>
    <t xml:space="preserve">Workers Covered by Social Insurance System (Private Sector) by Economic Activity, Nationality and Sex </t>
  </si>
  <si>
    <t>النشاط الاقتصادي</t>
  </si>
  <si>
    <t>Economic Activity</t>
  </si>
  <si>
    <t xml:space="preserve">  ذكر</t>
  </si>
  <si>
    <t>الزراعة والصيد والحراجة</t>
  </si>
  <si>
    <t>Agriculture, hunting and forestry</t>
  </si>
  <si>
    <t>صيد الأسماك</t>
  </si>
  <si>
    <t>Fishing</t>
  </si>
  <si>
    <t>التعدين واستغلال المحاجر</t>
  </si>
  <si>
    <t>Mining and quarrying</t>
  </si>
  <si>
    <t>الصناعات التحويلية</t>
  </si>
  <si>
    <t>Manufacturing</t>
  </si>
  <si>
    <t>إمدادات الكهرباء والغاز والمياه</t>
  </si>
  <si>
    <t>Electricity, gas and water supply</t>
  </si>
  <si>
    <t>الإنشاءات</t>
  </si>
  <si>
    <t>Construction</t>
  </si>
  <si>
    <t>تجارة الجملة/التجزئة وإصلاح المركبة والسلع الشخصية</t>
  </si>
  <si>
    <t>Wholesale and retail trade; repair of motor and personal goods</t>
  </si>
  <si>
    <t>الفنادق والمطاعم</t>
  </si>
  <si>
    <t>Hotels and restaurants</t>
  </si>
  <si>
    <t>النقل والتخزين والاتصالات</t>
  </si>
  <si>
    <t>Transport, storage and communications</t>
  </si>
  <si>
    <t>الوساطة المالية</t>
  </si>
  <si>
    <t>Financial intermediation</t>
  </si>
  <si>
    <t>الأنشطة العقارية والإيجارية والمشاريع التجارية</t>
  </si>
  <si>
    <t>Real estate, renting and business activities</t>
  </si>
  <si>
    <t>الإدارة العامة والدفاع والضمان الاجتماعي</t>
  </si>
  <si>
    <t>Public administration, defence and social security</t>
  </si>
  <si>
    <t>التعليم</t>
  </si>
  <si>
    <t>Education</t>
  </si>
  <si>
    <t>الصحة والعمل الاجتماعي</t>
  </si>
  <si>
    <t>Health and social work</t>
  </si>
  <si>
    <t>أنشطة الخدمات المجتمعية والاجتماعية والشخصية</t>
  </si>
  <si>
    <t>Community, social and personal service activities</t>
  </si>
  <si>
    <t>الأسر الخاصة (تعين أفراد لأداء الأعمال المنزلية)</t>
  </si>
  <si>
    <t>Activities of private households as employers of domestic staff</t>
  </si>
  <si>
    <t>المنظمات والهيئات غير الإقليمية</t>
  </si>
  <si>
    <t>Extraterritorial organizations and bodies</t>
  </si>
  <si>
    <t>أنشطة إضافية مؤقتة</t>
  </si>
  <si>
    <t xml:space="preserve">Temporarily additional activities </t>
  </si>
  <si>
    <t>سجلات غير مصنفة</t>
  </si>
  <si>
    <t>Non-classified records</t>
  </si>
  <si>
    <t xml:space="preserve">البيان يشمل الوحدات والمؤسسات النشطة، التأمين الإلزامي ، التأمين الاختياري، </t>
  </si>
  <si>
    <t xml:space="preserve">The statement includes compulsory insurance, voluntary insurance (continued insurance), </t>
  </si>
  <si>
    <t>ومد الحماية التأمينية لدول مجلس التعاون الخليجي</t>
  </si>
  <si>
    <t>and Insurance Protection extension for the countries of the Gulf Cooperation Council</t>
  </si>
  <si>
    <t>المصدر: الهيئة العامة للتأمين الاجتماعي</t>
  </si>
  <si>
    <t>Source: Social Insurance Organization</t>
  </si>
  <si>
    <t>الإنشاءات Construction</t>
  </si>
  <si>
    <t>تجارة الجملة/التجزئة وإصلاح المركبة والسلع الشخصية Wholesale and retail trade; repair of motor and personal goods</t>
  </si>
  <si>
    <t>أخرى  Others</t>
  </si>
  <si>
    <t>الصناعات التحويلية Manufacturing</t>
  </si>
  <si>
    <t>الأنشطة العقارية والإيجارية والمشاريع التجارية Real estate, renting and business activities</t>
  </si>
  <si>
    <t>النقل والتخزين والاتصالات Transport, storage and communications</t>
  </si>
  <si>
    <t>الفنادق والمطاعم Hotels and restaurants</t>
  </si>
  <si>
    <t>شكل (3) Figure</t>
  </si>
  <si>
    <t>المشتغلون الخاضعون لنظام التأمين الاجتماعي (القطاع الخاص) حسب النشاط الاقتصادي، الجنسية والجنس - 2020</t>
  </si>
  <si>
    <t>Workers Covered by Social Insurance System (Private Sector) by Economic Activity, Nationality and Sex - 2020</t>
  </si>
  <si>
    <t>T:04</t>
  </si>
  <si>
    <t xml:space="preserve">المشتغلون الخاضعون لنظام التأمين الاجتماعي (القطاع الخاص) حسب فئات الأجر الشهري، الجنسية والجنس </t>
  </si>
  <si>
    <t>Workers Covered by Social Insurance System (Private Sector) by Monthly Wage Groups, Nationality and Sex</t>
  </si>
  <si>
    <r>
      <t xml:space="preserve">فئات الأجر الشهري
</t>
    </r>
    <r>
      <rPr>
        <sz val="9"/>
        <rFont val="Calibri "/>
      </rPr>
      <t>(بالدينار البحريني)</t>
    </r>
  </si>
  <si>
    <r>
      <t xml:space="preserve">Monthly Wage Groups
</t>
    </r>
    <r>
      <rPr>
        <sz val="9"/>
        <rFont val="Calibri "/>
      </rPr>
      <t>(Bahraini Dinar)</t>
    </r>
  </si>
  <si>
    <t>أقل من 50</t>
  </si>
  <si>
    <t>Less than 50</t>
  </si>
  <si>
    <t>50   -   99</t>
  </si>
  <si>
    <t>50    -    99</t>
  </si>
  <si>
    <t>100  -   149</t>
  </si>
  <si>
    <t>100   -   149</t>
  </si>
  <si>
    <t xml:space="preserve"> 150 -  199</t>
  </si>
  <si>
    <t>150   -   199</t>
  </si>
  <si>
    <t>200  - 249</t>
  </si>
  <si>
    <t>200   -   249</t>
  </si>
  <si>
    <t>250  - 299</t>
  </si>
  <si>
    <t>250   -   299</t>
  </si>
  <si>
    <t>300  - 349</t>
  </si>
  <si>
    <t>300   -   349</t>
  </si>
  <si>
    <t>350  - 399</t>
  </si>
  <si>
    <t>350   -   399</t>
  </si>
  <si>
    <t>400  - 449</t>
  </si>
  <si>
    <t>400   -   449</t>
  </si>
  <si>
    <t>450  - 499</t>
  </si>
  <si>
    <t>450   -   499</t>
  </si>
  <si>
    <t>500  - 599</t>
  </si>
  <si>
    <t>500   -   599</t>
  </si>
  <si>
    <t>600  - 699</t>
  </si>
  <si>
    <t>600   -   699</t>
  </si>
  <si>
    <t>700  - 799</t>
  </si>
  <si>
    <t>700   -   799</t>
  </si>
  <si>
    <t>800  - 899</t>
  </si>
  <si>
    <t>800   -   899</t>
  </si>
  <si>
    <t>900  - 999</t>
  </si>
  <si>
    <t>900   -   999</t>
  </si>
  <si>
    <t>1499 -1000</t>
  </si>
  <si>
    <t>1000 -  1499</t>
  </si>
  <si>
    <t>1500 +</t>
  </si>
  <si>
    <t>البيان يشمل (الوحدات والمؤسسات النشطة، التأمين الإلزامي بما فيه دول مجلس التعاون، التأمين الاختياري (مواصلة التأمين)، العاملين في الخارج</t>
  </si>
  <si>
    <t xml:space="preserve"> من غير دول مجلس التعاون، العاملين لحسابهم الخاص أصحاب العمل)</t>
  </si>
  <si>
    <t>Bahraini بحريني</t>
  </si>
  <si>
    <t>Non-Bahraini غير بحريني</t>
  </si>
  <si>
    <t>Total الجملة</t>
  </si>
  <si>
    <t>أقل من 500 دينار 
Less than 500 BD</t>
  </si>
  <si>
    <t>500-900 دينار
  500 - 900 BD</t>
  </si>
  <si>
    <t>أكثر من 1000 دينار</t>
  </si>
  <si>
    <t xml:space="preserve"> 1000 دينار فأكثر
 &gt;= 1000 BD</t>
  </si>
  <si>
    <t>شكل (4) Figure</t>
  </si>
  <si>
    <t>المشتغلون الخاضعون لنظام التأمين الاجتماعي (القطاع الخاص) حسب فئات الأجر الشهري، الجنسية والجنس - 2020</t>
  </si>
  <si>
    <t>Workers Covered by Social Insurance System (Private Sector) by Monthly Wage Groups, Nationality and Sex - 2020</t>
  </si>
  <si>
    <t>T: 5.1</t>
  </si>
  <si>
    <t>المشتغلون الخاضعون لنظام التأمين الاجتماعي (القطاع الخاص) حسب فئات الأجر الشهري والمهنة الرئيسية</t>
  </si>
  <si>
    <t>Workers Covered by Social Insurance System (Private Sector) by Monthly Wage Groups and Main Occupation</t>
  </si>
  <si>
    <t xml:space="preserve"> المهنة الرئيسية
(بالدينار البحريني)</t>
  </si>
  <si>
    <t>فئات الأجر الشهري
(بالدينار البحريني)</t>
  </si>
  <si>
    <t>Monthly Wage Groups
(Bahraini Dinar)</t>
  </si>
  <si>
    <t>Main Occupation</t>
  </si>
  <si>
    <t>أقل من 50
 Less than 50</t>
  </si>
  <si>
    <t>الجملة
Total</t>
  </si>
  <si>
    <t>المشتغلون بالمهن الفنية والعلمية</t>
  </si>
  <si>
    <t>Professional, Technical &amp; Related Workers</t>
  </si>
  <si>
    <t>المهن الإدارية والإشرافية</t>
  </si>
  <si>
    <t>Administrative, Executive &amp; Manager Workers</t>
  </si>
  <si>
    <t>المهن الكتابية</t>
  </si>
  <si>
    <t>Clerical Workers</t>
  </si>
  <si>
    <t>أعمال البيع والتجارة</t>
  </si>
  <si>
    <t>Sales Workers</t>
  </si>
  <si>
    <t>المشتغلون بالزراعة والصيد</t>
  </si>
  <si>
    <t>Farms, Fishermen &amp; Hunters Workers</t>
  </si>
  <si>
    <t>المشتغلون بالمناجم والمحاجر</t>
  </si>
  <si>
    <t>Miners, Quarrying Workers</t>
  </si>
  <si>
    <t>المشتغلون بالنقـل والمواصلات</t>
  </si>
  <si>
    <t>Transport &amp; Communi cation Workers</t>
  </si>
  <si>
    <t>المهن الحرفية والإنتاجية</t>
  </si>
  <si>
    <t>Craftsmen, Product, Process Workers</t>
  </si>
  <si>
    <t>المشتغلون بالخدمات والرياضة والترفية</t>
  </si>
  <si>
    <t>Services, Sports &amp; Recreation  Workers</t>
  </si>
  <si>
    <t>مهن أخرى</t>
  </si>
  <si>
    <t>Others</t>
  </si>
  <si>
    <t>البيان يشمل الوحدات والمؤسسات النشطة، التأمين الإلزامي ، التأمين الاختياري، ومد الحماية التأمينية لدول مجلس التعاون الخليجي</t>
  </si>
  <si>
    <t>The statement includes compulsory insurance, voluntary insurance (continued insurance), and insurance protection extension for the countries of the Gulf Cooperation Council</t>
  </si>
  <si>
    <t>المشتغلون بالمهن الفنية والعلميةProfessional, Technical &amp; Related Workers</t>
  </si>
  <si>
    <t>المهن الإدارية والإشرافيةAdministrative, Executive &amp; Manager Workers</t>
  </si>
  <si>
    <t>المهن الكتابيةClerical Workers</t>
  </si>
  <si>
    <t>أعمال البيع والتجارةSales Workers</t>
  </si>
  <si>
    <t>المشتغلون بالزراعة والصيدFarms, Fishermen &amp; Hunters Workers</t>
  </si>
  <si>
    <t>المشتغلون بالمناجم والمحاجرMiners, Quarrying Workers</t>
  </si>
  <si>
    <t>المشتغلون بالنقـل والمواصلاتTransport &amp; Communi cation Workers</t>
  </si>
  <si>
    <t>المهن الحرفية والإنتاجيةCraftsmen, Product, Process Workers</t>
  </si>
  <si>
    <t>المشتغلون بالخدمات والرياضة والترفيةServices, Sports &amp; Recreation  Workers</t>
  </si>
  <si>
    <t>مهن أخرىOthers</t>
  </si>
  <si>
    <t>الجملةTotal</t>
  </si>
  <si>
    <t>شكل (5.1) Figure</t>
  </si>
  <si>
    <t>المشتغلون الخاضعون لنظام التأمين الاجتماعي (القطاع الخاص) حسب فئات الأجر الشهري والمهنة الرئيسية - 2020</t>
  </si>
  <si>
    <t>Workers Covered by Social Insurance System (Private Sector) by Monthly Wage Groups and Main Occupation - 2020</t>
  </si>
  <si>
    <t>T: 5.2</t>
  </si>
  <si>
    <t xml:space="preserve">المشتغلون البحرينيون الخاضعون لنظام التأمين الاجتماعي (القطاع الخاص) حسب فئات الأجر الشهري والمهنة الرئيسية </t>
  </si>
  <si>
    <t xml:space="preserve">Bahraini Workers Covered by Social Insurance System (Private Sector) by Monthly Wage Groups and Main Occupation </t>
  </si>
  <si>
    <t>شكل (5.2) Figure</t>
  </si>
  <si>
    <t>المشتغلون البحرينيون الخاضعون لنظام التأمين الاجتماعي (القطاع الخاص) حسب فئات الأجر الشهري والمهنة الرئيسية - 2020</t>
  </si>
  <si>
    <t>Bahraini Workers Covered by Social Insurance System (Private Sector) by Monthly Wage Groups and Main Occupation - 2020</t>
  </si>
  <si>
    <t>T: 5.3</t>
  </si>
  <si>
    <t xml:space="preserve">المشتغلون غير البحرينيين الخاضعون لنظام التأمين الاجتماعي (القطاع الخاص) حسب فئات الأجر الشهري والمهنة الرئيسية </t>
  </si>
  <si>
    <t xml:space="preserve">Non-Bahraini Workers Covered by Social Insurance System (Private Sector) by Monthly Wage Groups and Main Occupation </t>
  </si>
  <si>
    <t>شكل (5.3) Figure</t>
  </si>
  <si>
    <t xml:space="preserve">المشتغلون غير البحرينيين الخاضعون لنظام التأمين الاجتماعي (القطاع الخاص) حسب فئات الأجر الشهري والمهنة الرئيسية - 2020 </t>
  </si>
  <si>
    <t>Non-Bahraini Workers Covered by Social Insurance System (Private Sector) by Monthly Wage Groups and Main Occupation - 2020</t>
  </si>
  <si>
    <t>T:06</t>
  </si>
  <si>
    <t xml:space="preserve">الإصابات المهنية المبلغ عنها للهيئة العامة للتأمين الاجتماعي (القطاع الخاص) حسب نوع الإصابة </t>
  </si>
  <si>
    <t>2011 - 2020</t>
  </si>
  <si>
    <t xml:space="preserve">Occupational Injuries Reported to Social Insurance System (Private Sector) by Type of Injury </t>
  </si>
  <si>
    <t>نوع الإصابة</t>
  </si>
  <si>
    <t>السنة</t>
  </si>
  <si>
    <t xml:space="preserve"> Year</t>
  </si>
  <si>
    <t>Type of Injury</t>
  </si>
  <si>
    <t>2011</t>
  </si>
  <si>
    <t>2013</t>
  </si>
  <si>
    <t>2014</t>
  </si>
  <si>
    <t>2015</t>
  </si>
  <si>
    <t>2016</t>
  </si>
  <si>
    <t>2017</t>
  </si>
  <si>
    <t>2018</t>
  </si>
  <si>
    <t>2019</t>
  </si>
  <si>
    <t>2020</t>
  </si>
  <si>
    <t>العين</t>
  </si>
  <si>
    <t>Eye</t>
  </si>
  <si>
    <t>الأذن</t>
  </si>
  <si>
    <t>Ear</t>
  </si>
  <si>
    <t>الوجه</t>
  </si>
  <si>
    <t>Face</t>
  </si>
  <si>
    <t>الرأس</t>
  </si>
  <si>
    <t>Head</t>
  </si>
  <si>
    <t>العنق</t>
  </si>
  <si>
    <t>Neck</t>
  </si>
  <si>
    <t>اليد</t>
  </si>
  <si>
    <t>Hand</t>
  </si>
  <si>
    <t>الذراع</t>
  </si>
  <si>
    <t>Arm</t>
  </si>
  <si>
    <t>الساق</t>
  </si>
  <si>
    <t>Leg</t>
  </si>
  <si>
    <t>القدم</t>
  </si>
  <si>
    <t>Feet</t>
  </si>
  <si>
    <t>الجزء العلوي من الجسم</t>
  </si>
  <si>
    <t>Upper Part of Body</t>
  </si>
  <si>
    <t>الجزء السفلي من الجسم</t>
  </si>
  <si>
    <t>Lower Part of Body</t>
  </si>
  <si>
    <t>إصابات أخرى</t>
  </si>
  <si>
    <t>Other Injuries</t>
  </si>
  <si>
    <t>البيان يشمل الإصابات المهنية الناتجة حوادث العمل والمرور</t>
  </si>
  <si>
    <t>The statement occupational injuries include work and traffic accidents</t>
  </si>
  <si>
    <t>شكل (6) Figure</t>
  </si>
  <si>
    <t>T: 07</t>
  </si>
  <si>
    <t xml:space="preserve"> الإصابات المهنية المبلغ عنها للهيئة العامة للتأمين الاجتماعي (القطاع الخاص) حسب نوع الإصابة، الجنسية والجنس</t>
  </si>
  <si>
    <t xml:space="preserve">Occupational Injuries Reported to Social Insurance System (Private Sector) by Type of Injury, Nationality and Sex </t>
  </si>
  <si>
    <t>الإجمالي</t>
  </si>
  <si>
    <t>حوادث العمل</t>
  </si>
  <si>
    <t xml:space="preserve"> Work Injuries</t>
  </si>
  <si>
    <t xml:space="preserve"> ذكر Male</t>
  </si>
  <si>
    <t>أنثى  Female</t>
  </si>
  <si>
    <t xml:space="preserve"> حوادث المرور</t>
  </si>
  <si>
    <t xml:space="preserve"> Traffic Accidents</t>
  </si>
  <si>
    <t>إصابة</t>
  </si>
  <si>
    <t>Injury</t>
  </si>
  <si>
    <t>بحريني Bahraini</t>
  </si>
  <si>
    <t>غير بحريني Non - Bahraini</t>
  </si>
  <si>
    <t>شكل (7.1) Figure</t>
  </si>
  <si>
    <t xml:space="preserve">الإصابات المهنية للعاملين الخاضعين لنظام التأمين الاجتماعي (القطاع الخاص) بحسب الجنسية  - 2020 </t>
  </si>
  <si>
    <t>Work Injuries for Workers Covered by Social Insurance System (Private Sector) by Nationality - 2020</t>
  </si>
  <si>
    <t>شكل (7.2) Figure</t>
  </si>
  <si>
    <t xml:space="preserve"> الإصابات المهنية للبحرينيين المبلغ عنها للهيئة العامة للتأمين الاجتماعي (القطاع الخاص) حسب نوع الإصابة والجنس - 2020</t>
  </si>
  <si>
    <t>Bahraini Occupational Injuries Reported to Social Insurance System (Private Sector) by Type of Injury and Sex - 2020</t>
  </si>
  <si>
    <t>شكل (7.3) Figure</t>
  </si>
  <si>
    <t xml:space="preserve"> الإصابات المهنية لغير البحرينيين الناتجة عن حوادث العمل المبلغ عنها للهيئة العامة للتأمين الاجتماعي (القطاع الخاص) حسب نوع الإصابة والجنس - 2020</t>
  </si>
  <si>
    <t>Non-Bahraini Work Injuries Reported to Social Insurance System (Private Sector) by Type of Injury, and Sex - 2020</t>
  </si>
  <si>
    <t>T: 08</t>
  </si>
  <si>
    <t xml:space="preserve">الإصابات المهنية، الوفيات، المتغيبون عن العمل وعدد أيام الغياب للعاملين الخاضعين لنظام التأمين الاجتماعي (القطاع الخاص) حسب النشاط الاقتصادي والجنسية </t>
  </si>
  <si>
    <t xml:space="preserve">Work Injuries, Deaths, Absentees and Number of Absence Days for Workers Covered by Social Insurance System (Private Sector) by Economic Activity and Nationality </t>
  </si>
  <si>
    <t>Non - Bahraini</t>
  </si>
  <si>
    <t>وفاة</t>
  </si>
  <si>
    <t>تغيب عن العمل</t>
  </si>
  <si>
    <t>أيام الغياب</t>
  </si>
  <si>
    <t>Death</t>
  </si>
  <si>
    <t>Absentees</t>
  </si>
  <si>
    <t>Absence Days</t>
  </si>
  <si>
    <t xml:space="preserve">الزراعة والصيد والحراجة                           </t>
  </si>
  <si>
    <t xml:space="preserve">صيد الأسماك                                       </t>
  </si>
  <si>
    <t xml:space="preserve">التعدين واستغلال المحاجر                          </t>
  </si>
  <si>
    <t xml:space="preserve">الصناعات التحويلية                                </t>
  </si>
  <si>
    <t xml:space="preserve">إمدادات الكهرباء والغاز والمياه                   </t>
  </si>
  <si>
    <t xml:space="preserve">الإنشاءات                                        </t>
  </si>
  <si>
    <t xml:space="preserve">الفنادق والمطاعم                                  </t>
  </si>
  <si>
    <t xml:space="preserve">النقل والتخزين والاتصالات                        </t>
  </si>
  <si>
    <t xml:space="preserve">الوساطة المالية                                   </t>
  </si>
  <si>
    <t xml:space="preserve">الأنشطة العقارية والايجارية والمشاريع التجارية   </t>
  </si>
  <si>
    <t xml:space="preserve">الإدارة العامة والدفاع والضمان الاجتماعي        </t>
  </si>
  <si>
    <t xml:space="preserve">التعليم                                           </t>
  </si>
  <si>
    <t xml:space="preserve">الصحة والعمل الاجتماعي                           </t>
  </si>
  <si>
    <t xml:space="preserve">أنشطة الخدمات المجتمعية والاجتماعية والشخصية     </t>
  </si>
  <si>
    <t xml:space="preserve">الأسر الخاصة (تعين أفراد لأداء الأعمال المنزلية)  </t>
  </si>
  <si>
    <t xml:space="preserve">المنظمات والهيئات غير الإقليمية                  </t>
  </si>
  <si>
    <t xml:space="preserve">سجلات غير مصنفة                                   </t>
  </si>
  <si>
    <t xml:space="preserve"> الجملة</t>
  </si>
  <si>
    <t xml:space="preserve"> Total</t>
  </si>
  <si>
    <t>شكل (8) Figure</t>
  </si>
  <si>
    <t>المتغيبون عن العمل من العاملين الخاضعين لنظام التأمين الاجتماعي (القطاع الخاص) بحسب الجنسية - 2020</t>
  </si>
  <si>
    <t xml:space="preserve"> Absentees for Workers Covered by Social Insurance System (Private Sector) by Nationality - 2020</t>
  </si>
  <si>
    <t>T: 09</t>
  </si>
  <si>
    <t xml:space="preserve">العاطلون البحرينيون (15 سنة فأكثر) ومعدل البطالة حسب الجنس </t>
  </si>
  <si>
    <t>2016 - 2020</t>
  </si>
  <si>
    <t xml:space="preserve">Bahraini Unemployed (15 years and above) and the Unemployment Rate by Sex </t>
  </si>
  <si>
    <t>البيان</t>
  </si>
  <si>
    <t>Year</t>
  </si>
  <si>
    <t>Item</t>
  </si>
  <si>
    <t>العاطلون</t>
  </si>
  <si>
    <t>Unemployed</t>
  </si>
  <si>
    <t>معدل البطالة</t>
  </si>
  <si>
    <t>Unemployment Rate</t>
  </si>
  <si>
    <t>المصدر: وزارة العمل والتنمية الاجتماعية -  بيانات تقرير التأمين ضد التعطل</t>
  </si>
  <si>
    <t xml:space="preserve">Source: Ministry of Labour &amp; Social Development - Data from unemployment insurance report </t>
  </si>
  <si>
    <t>Both Sex</t>
  </si>
  <si>
    <t>أنثى Female</t>
  </si>
  <si>
    <t>شكل (9.1) Figure</t>
  </si>
  <si>
    <t>العاطلون البحرينيون (15 سنة فأكثر) حسب الجنس</t>
  </si>
  <si>
    <t xml:space="preserve">Bahraini Unemployed (15 years and above) by Sex </t>
  </si>
  <si>
    <t>شكل (9.2) Figure</t>
  </si>
  <si>
    <t>معدل البطالة للبحرينيين (15 سنة فأكثر) حسب الجنس</t>
  </si>
  <si>
    <t xml:space="preserve">Unemployment Rate for Bahraini (15 years and above) by Sex </t>
  </si>
  <si>
    <t>T: 10</t>
  </si>
  <si>
    <t>Bahraini Unemployed (15 years and above) by Sex</t>
  </si>
  <si>
    <t xml:space="preserve">السنة </t>
  </si>
  <si>
    <t>الربع</t>
  </si>
  <si>
    <t>الجنس</t>
  </si>
  <si>
    <t>Sex</t>
  </si>
  <si>
    <t>Quarter</t>
  </si>
  <si>
    <t xml:space="preserve">الربع الرابع </t>
  </si>
  <si>
    <t>Q4</t>
  </si>
  <si>
    <t xml:space="preserve">الربع الثالث </t>
  </si>
  <si>
    <t>Q3</t>
  </si>
  <si>
    <t>الربع الثاني</t>
  </si>
  <si>
    <t>Q2</t>
  </si>
  <si>
    <t xml:space="preserve">الربع الأول </t>
  </si>
  <si>
    <t>Q1</t>
  </si>
  <si>
    <t>الربع الأول
 2019- Q1</t>
  </si>
  <si>
    <t>الربع الثاني
 2019- Q2</t>
  </si>
  <si>
    <t>الربع الثالث
 2019- Q3</t>
  </si>
  <si>
    <t>الربع الرابع
2019- Q4</t>
  </si>
  <si>
    <t>الربع الأول
 2020- Q1</t>
  </si>
  <si>
    <t>الربع الثاني
 2020- Q2</t>
  </si>
  <si>
    <t>الربع الثالث
 2020- Q3</t>
  </si>
  <si>
    <t>الربع الرابع
 2020- Q4</t>
  </si>
  <si>
    <t>شكل (10) Figure</t>
  </si>
  <si>
    <t>Bahraini Unemployed Population (15 years and above) by Sex</t>
  </si>
  <si>
    <t>T: 11</t>
  </si>
  <si>
    <t xml:space="preserve">العاطلون البحرينيون (15 سنة فأكثر) ومعدل البطالة حسب الشهر </t>
  </si>
  <si>
    <t>2011-2020</t>
  </si>
  <si>
    <t xml:space="preserve">Bahraini Unemployed (15 years and above) and the Unemployment Rate by Month </t>
  </si>
  <si>
    <t>السنة / العاطلون</t>
  </si>
  <si>
    <t>الشهر</t>
  </si>
  <si>
    <t>Month</t>
  </si>
  <si>
    <t>Year / Unemployed</t>
  </si>
  <si>
    <t>يناير</t>
  </si>
  <si>
    <t>فبراير</t>
  </si>
  <si>
    <t>مارس</t>
  </si>
  <si>
    <t>أبريل</t>
  </si>
  <si>
    <t>مايو</t>
  </si>
  <si>
    <t>يونيو</t>
  </si>
  <si>
    <t>يوليو</t>
  </si>
  <si>
    <t>أغسطس</t>
  </si>
  <si>
    <t>سبتمبر</t>
  </si>
  <si>
    <t>أكتوبر</t>
  </si>
  <si>
    <t>نوفمبر</t>
  </si>
  <si>
    <t>ديسمبر</t>
  </si>
  <si>
    <t>January</t>
  </si>
  <si>
    <t>February</t>
  </si>
  <si>
    <t>March</t>
  </si>
  <si>
    <t>April</t>
  </si>
  <si>
    <t>May</t>
  </si>
  <si>
    <t>June</t>
  </si>
  <si>
    <t>July</t>
  </si>
  <si>
    <t>August</t>
  </si>
  <si>
    <t>September</t>
  </si>
  <si>
    <t>October</t>
  </si>
  <si>
    <t>November</t>
  </si>
  <si>
    <t>December</t>
  </si>
  <si>
    <t>العدد</t>
  </si>
  <si>
    <t xml:space="preserve">Number </t>
  </si>
  <si>
    <t>يناير
January</t>
  </si>
  <si>
    <t>فبراير
February</t>
  </si>
  <si>
    <t>مارس
March</t>
  </si>
  <si>
    <t>أبريل
April</t>
  </si>
  <si>
    <t>مايو
May</t>
  </si>
  <si>
    <t>يونيو
June</t>
  </si>
  <si>
    <t>يوليو
July</t>
  </si>
  <si>
    <t>أغسطس
August</t>
  </si>
  <si>
    <t>سبتمبر
September</t>
  </si>
  <si>
    <t>أكتوبر
October</t>
  </si>
  <si>
    <t>نوفمبر
November</t>
  </si>
  <si>
    <t>ديسمبر
December</t>
  </si>
  <si>
    <t>شكل (11.1) Figure</t>
  </si>
  <si>
    <t xml:space="preserve">العاطلون البحرينيون (15 سنة فأكثر) حسب الشهر </t>
  </si>
  <si>
    <t xml:space="preserve">Bahraini Unemployed (15 years and above) by Month </t>
  </si>
  <si>
    <t>شكل (11.2) Figure</t>
  </si>
  <si>
    <t xml:space="preserve">معدل البطالة بين البحرينيين (15 سنة فأكثر) حسب الشهر </t>
  </si>
  <si>
    <t>Unemployment rate among Bahrainis (15 years and above) by month</t>
  </si>
  <si>
    <t>T: 11.12</t>
  </si>
  <si>
    <t>معدل البطالة ربع السنوي للبحرينيين حسب الجنس</t>
  </si>
  <si>
    <t>Quarterly Unemployment Rate for Bahraini</t>
  </si>
  <si>
    <t>Source: Ministry of Labour &amp; Social Development - Data report unemployment insurance</t>
  </si>
  <si>
    <t>Female أنثى</t>
  </si>
  <si>
    <t>شكل (12) Figure</t>
  </si>
  <si>
    <t>معدل البطالة للبحرينيين حسب الجنس</t>
  </si>
  <si>
    <t xml:space="preserve">Unemployment Rate for Bahraini by Sex </t>
  </si>
  <si>
    <t xml:space="preserve">الإصابات المهنية المبلغ عنها للهيئة العامة للتأمين الاجتماعي (القطاع الخاص) حسب نوع الإصابة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</si>
</sst>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 #,##0_-;_-* &quot;-&quot;_-;_-@_-"/>
    <numFmt numFmtId="165" formatCode="0.0%"/>
    <numFmt numFmtId="166" formatCode="_-* #,##0_-;_-* #,##0\-;_-* &quot;-&quot;_-;_-@_-"/>
    <numFmt numFmtId="167" formatCode="_(* #,##0.0_);_(* \(#,##0.0\);_(* &quot;-&quot;??_);_(@_)"/>
    <numFmt numFmtId="168" formatCode="_(* #,##0_);_(* \(#,##0\);_(* &quot;-&quot;??_);_(@_)"/>
    <numFmt numFmtId="169" formatCode="0.0"/>
  </numFmts>
  <fonts count="82">
    <font>
      <sz val="11"/>
      <color theme="1"/>
      <name val="Calibri"/>
      <family val="2"/>
      <scheme val="minor"/>
    </font>
    <font>
      <sz val="10"/>
      <name val="Arial"/>
      <family val="2"/>
    </font>
    <font>
      <sz val="11"/>
      <color theme="1"/>
      <name val="Calibri"/>
      <family val="2"/>
      <scheme val="minor"/>
    </font>
    <font>
      <sz val="10"/>
      <name val="Times New Roman"/>
      <family val="1"/>
    </font>
    <font>
      <sz val="10"/>
      <color theme="0"/>
      <name val="Times New Roman"/>
      <family val="1"/>
    </font>
    <font>
      <sz val="12"/>
      <color theme="1"/>
      <name val="Sakkal Majalla"/>
    </font>
    <font>
      <b/>
      <sz val="10"/>
      <name val="Calibri"/>
      <family val="2"/>
      <scheme val="minor"/>
    </font>
    <font>
      <sz val="10"/>
      <name val="Calibri"/>
      <family val="2"/>
      <scheme val="minor"/>
    </font>
    <font>
      <sz val="14"/>
      <color theme="1"/>
      <name val="Sakkal Majalla"/>
    </font>
    <font>
      <sz val="11"/>
      <color theme="1"/>
      <name val="Helvetica"/>
    </font>
    <font>
      <b/>
      <sz val="11"/>
      <color theme="0"/>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11"/>
      <name val="Calibri"/>
      <family val="2"/>
      <scheme val="minor"/>
    </font>
    <font>
      <sz val="9"/>
      <name val="Calibri"/>
      <family val="2"/>
      <scheme val="minor"/>
    </font>
    <font>
      <sz val="10"/>
      <color theme="1"/>
      <name val="Calibri"/>
      <family val="2"/>
      <scheme val="minor"/>
    </font>
    <font>
      <sz val="10"/>
      <color rgb="FFFF0000"/>
      <name val="Calibri"/>
      <family val="2"/>
      <scheme val="minor"/>
    </font>
    <font>
      <b/>
      <sz val="16"/>
      <color theme="0"/>
      <name val="Calibri"/>
      <family val="2"/>
      <scheme val="minor"/>
    </font>
    <font>
      <b/>
      <sz val="12"/>
      <color theme="0"/>
      <name val="Calibri"/>
      <family val="2"/>
      <scheme val="minor"/>
    </font>
    <font>
      <sz val="12"/>
      <color theme="0"/>
      <name val="Calibri"/>
      <family val="2"/>
      <scheme val="minor"/>
    </font>
    <font>
      <b/>
      <sz val="11"/>
      <name val="Calibri"/>
      <family val="2"/>
      <scheme val="minor"/>
    </font>
    <font>
      <sz val="8"/>
      <color rgb="FFC1001F"/>
      <name val="Calibri"/>
      <family val="2"/>
      <scheme val="minor"/>
    </font>
    <font>
      <b/>
      <sz val="9"/>
      <name val="Calibri"/>
      <family val="2"/>
      <scheme val="minor"/>
    </font>
    <font>
      <sz val="10"/>
      <color rgb="FFB59F54"/>
      <name val="Calibri"/>
      <family val="2"/>
      <scheme val="minor"/>
    </font>
    <font>
      <sz val="7"/>
      <color theme="1"/>
      <name val="Calibri"/>
      <family val="2"/>
      <scheme val="minor"/>
    </font>
    <font>
      <sz val="11"/>
      <color rgb="FFE8E1CA"/>
      <name val="Calibri"/>
      <family val="2"/>
      <scheme val="minor"/>
    </font>
    <font>
      <sz val="11"/>
      <color rgb="FF622C1F"/>
      <name val="Calibri"/>
      <family val="2"/>
      <scheme val="minor"/>
    </font>
    <font>
      <sz val="10"/>
      <color theme="0"/>
      <name val="Calibri"/>
      <family val="2"/>
      <scheme val="minor"/>
    </font>
    <font>
      <sz val="10"/>
      <color theme="0" tint="-0.34998626667073579"/>
      <name val="Calibri"/>
      <family val="2"/>
      <scheme val="minor"/>
    </font>
    <font>
      <sz val="10"/>
      <color rgb="FFC1001F"/>
      <name val="Calibri"/>
      <family val="2"/>
      <scheme val="minor"/>
    </font>
    <font>
      <sz val="7"/>
      <name val="Calibri"/>
      <family val="2"/>
      <scheme val="minor"/>
    </font>
    <font>
      <sz val="12"/>
      <color theme="0"/>
      <name val="Calibri "/>
    </font>
    <font>
      <b/>
      <sz val="16"/>
      <color theme="0"/>
      <name val="Calibri "/>
    </font>
    <font>
      <sz val="10"/>
      <name val="Calibri "/>
    </font>
    <font>
      <b/>
      <sz val="12"/>
      <color theme="0"/>
      <name val="Calibri "/>
    </font>
    <font>
      <sz val="11"/>
      <name val="Calibri "/>
    </font>
    <font>
      <b/>
      <sz val="11"/>
      <name val="Calibri "/>
    </font>
    <font>
      <sz val="8"/>
      <color rgb="FFC1001F"/>
      <name val="Calibri "/>
    </font>
    <font>
      <b/>
      <sz val="10"/>
      <name val="Calibri "/>
    </font>
    <font>
      <sz val="11"/>
      <color rgb="FFE8E1CA"/>
      <name val="Calibri "/>
    </font>
    <font>
      <sz val="11"/>
      <color rgb="FF622C1F"/>
      <name val="Calibri "/>
    </font>
    <font>
      <sz val="11"/>
      <color theme="1"/>
      <name val="Calibri "/>
    </font>
    <font>
      <sz val="10"/>
      <color theme="0"/>
      <name val="Calibri "/>
    </font>
    <font>
      <sz val="10"/>
      <color theme="0" tint="-0.34998626667073579"/>
      <name val="Calibri "/>
    </font>
    <font>
      <b/>
      <sz val="14"/>
      <color theme="1"/>
      <name val="Calibri"/>
      <family val="2"/>
      <scheme val="minor"/>
    </font>
    <font>
      <b/>
      <sz val="11"/>
      <color rgb="FF595959"/>
      <name val="Calibri"/>
      <family val="2"/>
      <scheme val="minor"/>
    </font>
    <font>
      <sz val="14"/>
      <color theme="1"/>
      <name val="Calibri"/>
      <family val="2"/>
      <scheme val="minor"/>
    </font>
    <font>
      <sz val="12"/>
      <color theme="1"/>
      <name val="Calibri "/>
    </font>
    <font>
      <sz val="14"/>
      <color theme="1"/>
      <name val="Calibri "/>
    </font>
    <font>
      <sz val="10"/>
      <color theme="1"/>
      <name val="Calibri "/>
    </font>
    <font>
      <sz val="9"/>
      <name val="Calibri "/>
    </font>
    <font>
      <sz val="16"/>
      <color theme="0"/>
      <name val="Calibri"/>
      <family val="2"/>
      <scheme val="minor"/>
    </font>
    <font>
      <sz val="7"/>
      <color rgb="FFB59F54"/>
      <name val="Calibri"/>
      <family val="2"/>
      <scheme val="minor"/>
    </font>
    <font>
      <sz val="9"/>
      <color rgb="FF622C1F"/>
      <name val="Calibri"/>
      <family val="2"/>
      <scheme val="minor"/>
    </font>
    <font>
      <sz val="10"/>
      <color rgb="FFB59F54"/>
      <name val="Calibri "/>
    </font>
    <font>
      <b/>
      <sz val="10"/>
      <color rgb="FFB59F54"/>
      <name val="Calibri "/>
    </font>
    <font>
      <sz val="8"/>
      <name val="Calibri"/>
      <family val="2"/>
      <scheme val="minor"/>
    </font>
    <font>
      <b/>
      <sz val="11"/>
      <color rgb="FFFF0000"/>
      <name val="Calibri"/>
      <family val="2"/>
      <scheme val="minor"/>
    </font>
    <font>
      <b/>
      <sz val="9"/>
      <color theme="1"/>
      <name val="Calibri"/>
      <family val="2"/>
      <scheme val="minor"/>
    </font>
    <font>
      <b/>
      <sz val="8"/>
      <name val="Calibri"/>
      <family val="2"/>
      <scheme val="minor"/>
    </font>
    <font>
      <sz val="11"/>
      <color rgb="FFFF0000"/>
      <name val="Calibri"/>
      <family val="2"/>
      <scheme val="minor"/>
    </font>
    <font>
      <b/>
      <sz val="24"/>
      <name val="Calibri"/>
      <family val="2"/>
      <scheme val="minor"/>
    </font>
    <font>
      <b/>
      <sz val="28"/>
      <name val="Sakkal Majalla"/>
    </font>
    <font>
      <b/>
      <sz val="22"/>
      <name val="Calibri"/>
      <family val="2"/>
      <scheme val="minor"/>
    </font>
    <font>
      <b/>
      <sz val="22"/>
      <name val="Arial"/>
      <family val="2"/>
    </font>
    <font>
      <b/>
      <sz val="22"/>
      <name val="Helvetica"/>
    </font>
    <font>
      <b/>
      <sz val="14"/>
      <color rgb="FFB59F54"/>
      <name val="Calibri"/>
      <family val="2"/>
      <scheme val="minor"/>
    </font>
    <font>
      <b/>
      <sz val="16"/>
      <name val="Calibri"/>
      <family val="2"/>
      <scheme val="minor"/>
    </font>
    <font>
      <b/>
      <sz val="12"/>
      <color rgb="FFB59F54"/>
      <name val="Calibri"/>
      <family val="2"/>
      <scheme val="minor"/>
    </font>
    <font>
      <sz val="16"/>
      <name val="Calibri"/>
      <family val="2"/>
      <scheme val="minor"/>
    </font>
    <font>
      <strike/>
      <sz val="11"/>
      <name val="Calibri"/>
      <family val="2"/>
      <scheme val="minor"/>
    </font>
    <font>
      <u/>
      <sz val="9"/>
      <color theme="1"/>
      <name val="Calibri"/>
      <family val="2"/>
      <scheme val="minor"/>
    </font>
    <font>
      <b/>
      <u/>
      <sz val="10"/>
      <name val="Calibri"/>
      <family val="2"/>
      <scheme val="minor"/>
    </font>
    <font>
      <sz val="8"/>
      <name val="Arial"/>
      <family val="2"/>
      <charset val="178"/>
    </font>
    <font>
      <sz val="14"/>
      <name val="Sakkal Majalla"/>
    </font>
    <font>
      <sz val="12"/>
      <name val="Helvetica"/>
    </font>
    <font>
      <u/>
      <sz val="11"/>
      <color theme="10"/>
      <name val="Calibri"/>
      <family val="2"/>
      <scheme val="minor"/>
    </font>
    <font>
      <b/>
      <u/>
      <sz val="10"/>
      <color theme="1"/>
      <name val="Calibri"/>
      <family val="2"/>
      <scheme val="minor"/>
    </font>
    <font>
      <sz val="10"/>
      <color theme="0" tint="-0.34998626667073579"/>
      <name val="Times New Roman"/>
      <family val="1"/>
    </font>
    <font>
      <b/>
      <sz val="11"/>
      <color theme="0" tint="-0.34998626667073579"/>
      <name val="Calibri"/>
      <family val="2"/>
      <scheme val="minor"/>
    </font>
    <font>
      <sz val="9"/>
      <color theme="0" tint="-0.34998626667073579"/>
      <name val="Calibri"/>
      <family val="2"/>
      <scheme val="minor"/>
    </font>
  </fonts>
  <fills count="9">
    <fill>
      <patternFill patternType="none"/>
    </fill>
    <fill>
      <patternFill patternType="gray125"/>
    </fill>
    <fill>
      <patternFill patternType="solid">
        <fgColor rgb="FFC1001F"/>
        <bgColor indexed="64"/>
      </patternFill>
    </fill>
    <fill>
      <patternFill patternType="solid">
        <fgColor rgb="FFCAB984"/>
        <bgColor indexed="64"/>
      </patternFill>
    </fill>
    <fill>
      <patternFill patternType="solid">
        <fgColor rgb="FFE8E1CA"/>
        <bgColor indexed="64"/>
      </patternFill>
    </fill>
    <fill>
      <patternFill patternType="solid">
        <fgColor rgb="FF622C1F"/>
        <bgColor indexed="64"/>
      </patternFill>
    </fill>
    <fill>
      <patternFill patternType="solid">
        <fgColor rgb="FFB59F54"/>
        <bgColor indexed="64"/>
      </patternFill>
    </fill>
    <fill>
      <patternFill patternType="solid">
        <fgColor indexed="9"/>
        <bgColor indexed="64"/>
      </patternFill>
    </fill>
    <fill>
      <patternFill patternType="solid">
        <fgColor theme="0"/>
        <bgColor indexed="64"/>
      </patternFill>
    </fill>
  </fills>
  <borders count="108">
    <border>
      <left/>
      <right/>
      <top/>
      <bottom/>
      <diagonal/>
    </border>
    <border>
      <left/>
      <right/>
      <top style="medium">
        <color rgb="FFB59F54"/>
      </top>
      <bottom/>
      <diagonal/>
    </border>
    <border>
      <left/>
      <right/>
      <top/>
      <bottom style="medium">
        <color rgb="FFB59F54"/>
      </bottom>
      <diagonal/>
    </border>
    <border>
      <left/>
      <right style="thick">
        <color theme="0"/>
      </right>
      <top/>
      <bottom/>
      <diagonal/>
    </border>
    <border>
      <left style="thick">
        <color theme="0"/>
      </left>
      <right/>
      <top style="thin">
        <color theme="0"/>
      </top>
      <bottom style="thin">
        <color theme="0"/>
      </bottom>
      <diagonal/>
    </border>
    <border>
      <left/>
      <right/>
      <top style="thin">
        <color theme="0"/>
      </top>
      <bottom style="thin">
        <color theme="0"/>
      </bottom>
      <diagonal/>
    </border>
    <border>
      <left/>
      <right style="thick">
        <color theme="0"/>
      </right>
      <top style="thin">
        <color theme="0"/>
      </top>
      <bottom style="thin">
        <color theme="0"/>
      </bottom>
      <diagonal/>
    </border>
    <border>
      <left/>
      <right style="thick">
        <color rgb="FFE8E1CA"/>
      </right>
      <top/>
      <bottom/>
      <diagonal/>
    </border>
    <border>
      <left/>
      <right/>
      <top/>
      <bottom style="thick">
        <color rgb="FFE8E1CA"/>
      </bottom>
      <diagonal/>
    </border>
    <border>
      <left/>
      <right style="thick">
        <color rgb="FFE8E1CA"/>
      </right>
      <top/>
      <bottom style="thick">
        <color rgb="FFE8E1CA"/>
      </bottom>
      <diagonal/>
    </border>
    <border>
      <left/>
      <right style="thick">
        <color theme="0"/>
      </right>
      <top style="medium">
        <color rgb="FFB59F5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rgb="FFB59F54"/>
      </bottom>
      <diagonal/>
    </border>
    <border>
      <left style="medium">
        <color theme="0"/>
      </left>
      <right style="medium">
        <color theme="0"/>
      </right>
      <top style="medium">
        <color rgb="FFB59F54"/>
      </top>
      <bottom style="medium">
        <color rgb="FFB59F54"/>
      </bottom>
      <diagonal/>
    </border>
    <border>
      <left style="medium">
        <color theme="0"/>
      </left>
      <right style="medium">
        <color theme="0"/>
      </right>
      <top style="medium">
        <color rgb="FFB59F54"/>
      </top>
      <bottom style="medium">
        <color theme="0"/>
      </bottom>
      <diagonal/>
    </border>
    <border>
      <left/>
      <right style="medium">
        <color theme="0"/>
      </right>
      <top/>
      <bottom style="medium">
        <color theme="0"/>
      </bottom>
      <diagonal/>
    </border>
    <border>
      <left/>
      <right style="thick">
        <color theme="0"/>
      </right>
      <top/>
      <bottom style="medium">
        <color theme="0"/>
      </bottom>
      <diagonal/>
    </border>
    <border>
      <left/>
      <right/>
      <top/>
      <bottom style="medium">
        <color theme="0"/>
      </bottom>
      <diagonal/>
    </border>
    <border>
      <left/>
      <right/>
      <top style="medium">
        <color theme="0"/>
      </top>
      <bottom/>
      <diagonal/>
    </border>
    <border>
      <left style="medium">
        <color theme="0"/>
      </left>
      <right style="medium">
        <color rgb="FFE8E1CA"/>
      </right>
      <top style="medium">
        <color rgb="FFE8E1CA"/>
      </top>
      <bottom/>
      <diagonal/>
    </border>
    <border>
      <left style="medium">
        <color theme="0"/>
      </left>
      <right style="medium">
        <color rgb="FFE8E1CA"/>
      </right>
      <top/>
      <bottom/>
      <diagonal/>
    </border>
    <border>
      <left/>
      <right style="medium">
        <color rgb="FFE8E1CA"/>
      </right>
      <top/>
      <bottom style="medium">
        <color rgb="FFE8E1CA"/>
      </bottom>
      <diagonal/>
    </border>
    <border>
      <left style="medium">
        <color rgb="FFE8E1CA"/>
      </left>
      <right/>
      <top style="medium">
        <color rgb="FFE8E1CA"/>
      </top>
      <bottom/>
      <diagonal/>
    </border>
    <border>
      <left/>
      <right/>
      <top style="medium">
        <color rgb="FFE8E1CA"/>
      </top>
      <bottom/>
      <diagonal/>
    </border>
    <border>
      <left style="medium">
        <color rgb="FFE8E1CA"/>
      </left>
      <right/>
      <top/>
      <bottom/>
      <diagonal/>
    </border>
    <border>
      <left style="medium">
        <color rgb="FFE8E1CA"/>
      </left>
      <right/>
      <top/>
      <bottom style="medium">
        <color rgb="FFE8E1CA"/>
      </bottom>
      <diagonal/>
    </border>
    <border>
      <left/>
      <right/>
      <top/>
      <bottom style="medium">
        <color rgb="FFE8E1CA"/>
      </bottom>
      <diagonal/>
    </border>
    <border>
      <left/>
      <right style="medium">
        <color theme="0"/>
      </right>
      <top style="medium">
        <color rgb="FFE8E1CA"/>
      </top>
      <bottom/>
      <diagonal/>
    </border>
    <border>
      <left/>
      <right style="medium">
        <color theme="0"/>
      </right>
      <top/>
      <bottom/>
      <diagonal/>
    </border>
    <border>
      <left/>
      <right style="medium">
        <color rgb="FFE8E1CA"/>
      </right>
      <top style="medium">
        <color rgb="FFE8E1CA"/>
      </top>
      <bottom/>
      <diagonal/>
    </border>
    <border>
      <left/>
      <right style="medium">
        <color rgb="FFE8E1CA"/>
      </right>
      <top/>
      <bottom/>
      <diagonal/>
    </border>
    <border>
      <left style="medium">
        <color rgb="FFE8E1CA"/>
      </left>
      <right style="medium">
        <color rgb="FFE8E1CA"/>
      </right>
      <top/>
      <bottom style="medium">
        <color rgb="FFE8E1CA"/>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rgb="FFE8E1CA"/>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E8E1CA"/>
      </bottom>
      <diagonal/>
    </border>
    <border>
      <left style="medium">
        <color rgb="FFE8E1CA"/>
      </left>
      <right style="medium">
        <color rgb="FFE8E1CA"/>
      </right>
      <top style="medium">
        <color theme="0"/>
      </top>
      <bottom/>
      <diagonal/>
    </border>
    <border>
      <left style="medium">
        <color rgb="FFE8E1CA"/>
      </left>
      <right/>
      <top style="medium">
        <color theme="0"/>
      </top>
      <bottom/>
      <diagonal/>
    </border>
    <border>
      <left style="medium">
        <color rgb="FFE8E1CA"/>
      </left>
      <right style="medium">
        <color rgb="FFE8E1CA"/>
      </right>
      <top/>
      <bottom/>
      <diagonal/>
    </border>
    <border>
      <left style="medium">
        <color theme="0"/>
      </left>
      <right style="medium">
        <color theme="0"/>
      </right>
      <top style="medium">
        <color theme="0"/>
      </top>
      <bottom/>
      <diagonal/>
    </border>
    <border>
      <left style="medium">
        <color theme="0"/>
      </left>
      <right/>
      <top style="medium">
        <color theme="0"/>
      </top>
      <bottom style="medium">
        <color rgb="FFE8E1CA"/>
      </bottom>
      <diagonal/>
    </border>
    <border>
      <left/>
      <right style="medium">
        <color theme="0"/>
      </right>
      <top style="medium">
        <color theme="0"/>
      </top>
      <bottom style="medium">
        <color rgb="FFE8E1CA"/>
      </bottom>
      <diagonal/>
    </border>
    <border>
      <left style="medium">
        <color theme="0"/>
      </left>
      <right/>
      <top/>
      <bottom style="medium">
        <color rgb="FFE8E1CA"/>
      </bottom>
      <diagonal/>
    </border>
    <border>
      <left/>
      <right style="medium">
        <color theme="0"/>
      </right>
      <top/>
      <bottom style="medium">
        <color rgb="FFE8E1CA"/>
      </bottom>
      <diagonal/>
    </border>
    <border>
      <left style="medium">
        <color theme="0"/>
      </left>
      <right style="medium">
        <color theme="0"/>
      </right>
      <top style="medium">
        <color rgb="FFB59F54"/>
      </top>
      <bottom/>
      <diagonal/>
    </border>
    <border>
      <left style="medium">
        <color theme="0"/>
      </left>
      <right/>
      <top style="medium">
        <color theme="0"/>
      </top>
      <bottom/>
      <diagonal/>
    </border>
    <border>
      <left/>
      <right style="medium">
        <color theme="0"/>
      </right>
      <top style="medium">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right/>
      <top/>
      <bottom style="thin">
        <color rgb="FFE8E1CA"/>
      </bottom>
      <diagonal/>
    </border>
    <border>
      <left style="medium">
        <color rgb="FFE8E1CA"/>
      </left>
      <right/>
      <top/>
      <bottom style="thin">
        <color rgb="FFE8E1CA"/>
      </bottom>
      <diagonal/>
    </border>
    <border>
      <left/>
      <right style="medium">
        <color rgb="FFE8E1CA"/>
      </right>
      <top/>
      <bottom style="thin">
        <color rgb="FFE8E1CA"/>
      </bottom>
      <diagonal/>
    </border>
    <border>
      <left/>
      <right/>
      <top style="thin">
        <color rgb="FFE8E1CA"/>
      </top>
      <bottom style="thin">
        <color rgb="FFE8E1CA"/>
      </bottom>
      <diagonal/>
    </border>
    <border>
      <left style="medium">
        <color rgb="FFE8E1CA"/>
      </left>
      <right/>
      <top style="thin">
        <color rgb="FFE8E1CA"/>
      </top>
      <bottom style="thin">
        <color rgb="FFE8E1CA"/>
      </bottom>
      <diagonal/>
    </border>
    <border>
      <left/>
      <right style="medium">
        <color rgb="FFE8E1CA"/>
      </right>
      <top style="thin">
        <color rgb="FFE8E1CA"/>
      </top>
      <bottom style="thin">
        <color rgb="FFE8E1CA"/>
      </bottom>
      <diagonal/>
    </border>
    <border>
      <left/>
      <right/>
      <top style="thin">
        <color rgb="FFE8E1CA"/>
      </top>
      <bottom style="medium">
        <color rgb="FFE8E1CA"/>
      </bottom>
      <diagonal/>
    </border>
    <border>
      <left style="medium">
        <color rgb="FFE8E1CA"/>
      </left>
      <right/>
      <top style="thin">
        <color rgb="FFE8E1CA"/>
      </top>
      <bottom style="medium">
        <color rgb="FFE8E1CA"/>
      </bottom>
      <diagonal/>
    </border>
    <border>
      <left/>
      <right style="medium">
        <color rgb="FFE8E1CA"/>
      </right>
      <top style="thin">
        <color rgb="FFE8E1CA"/>
      </top>
      <bottom style="medium">
        <color rgb="FFE8E1CA"/>
      </bottom>
      <diagonal/>
    </border>
    <border>
      <left/>
      <right/>
      <top/>
      <bottom style="thin">
        <color rgb="FFCAB984"/>
      </bottom>
      <diagonal/>
    </border>
    <border>
      <left/>
      <right style="medium">
        <color theme="0"/>
      </right>
      <top/>
      <bottom style="thin">
        <color rgb="FFCAB984"/>
      </bottom>
      <diagonal/>
    </border>
    <border>
      <left/>
      <right/>
      <top style="thin">
        <color rgb="FFCAB984"/>
      </top>
      <bottom style="thin">
        <color rgb="FFCAB984"/>
      </bottom>
      <diagonal/>
    </border>
    <border>
      <left style="medium">
        <color rgb="FFE8E1CA"/>
      </left>
      <right style="medium">
        <color rgb="FFE8E1CA"/>
      </right>
      <top style="thin">
        <color rgb="FFCAB984"/>
      </top>
      <bottom style="thin">
        <color rgb="FFCAB984"/>
      </bottom>
      <diagonal/>
    </border>
    <border>
      <left style="medium">
        <color theme="0"/>
      </left>
      <right style="medium">
        <color theme="0"/>
      </right>
      <top style="thin">
        <color rgb="FFCAB984"/>
      </top>
      <bottom style="thin">
        <color rgb="FFCAB984"/>
      </bottom>
      <diagonal/>
    </border>
    <border>
      <left/>
      <right style="medium">
        <color rgb="FFE8E1CA"/>
      </right>
      <top style="thin">
        <color rgb="FFCAB984"/>
      </top>
      <bottom style="thin">
        <color rgb="FFCAB984"/>
      </bottom>
      <diagonal/>
    </border>
    <border>
      <left/>
      <right/>
      <top style="thin">
        <color rgb="FFCAB984"/>
      </top>
      <bottom style="medium">
        <color rgb="FFE8E1CA"/>
      </bottom>
      <diagonal/>
    </border>
    <border>
      <left style="medium">
        <color rgb="FFE8E1CA"/>
      </left>
      <right style="medium">
        <color rgb="FFE8E1CA"/>
      </right>
      <top style="thin">
        <color rgb="FFCAB984"/>
      </top>
      <bottom style="medium">
        <color rgb="FFE8E1CA"/>
      </bottom>
      <diagonal/>
    </border>
    <border>
      <left style="medium">
        <color theme="0"/>
      </left>
      <right/>
      <top style="thin">
        <color rgb="FFCAB984"/>
      </top>
      <bottom style="medium">
        <color rgb="FFE8E1CA"/>
      </bottom>
      <diagonal/>
    </border>
    <border>
      <left style="medium">
        <color rgb="FFE8E1CA"/>
      </left>
      <right/>
      <top style="medium">
        <color theme="0"/>
      </top>
      <bottom style="medium">
        <color theme="0"/>
      </bottom>
      <diagonal/>
    </border>
    <border>
      <left/>
      <right style="medium">
        <color rgb="FFE8E1CA"/>
      </right>
      <top style="medium">
        <color theme="0"/>
      </top>
      <bottom style="medium">
        <color theme="0"/>
      </bottom>
      <diagonal/>
    </border>
    <border>
      <left style="medium">
        <color theme="0"/>
      </left>
      <right style="medium">
        <color theme="0"/>
      </right>
      <top/>
      <bottom style="medium">
        <color rgb="FFE8E1CA"/>
      </bottom>
      <diagonal/>
    </border>
    <border>
      <left/>
      <right/>
      <top style="thin">
        <color rgb="FFE8E1CA"/>
      </top>
      <bottom style="thin">
        <color theme="0"/>
      </bottom>
      <diagonal/>
    </border>
    <border>
      <left/>
      <right style="thin">
        <color theme="0"/>
      </right>
      <top style="thin">
        <color rgb="FFE8E1CA"/>
      </top>
      <bottom style="thin">
        <color theme="0"/>
      </bottom>
      <diagonal/>
    </border>
    <border>
      <left/>
      <right style="thin">
        <color theme="0"/>
      </right>
      <top/>
      <bottom style="thin">
        <color rgb="FFE8E1CA"/>
      </bottom>
      <diagonal/>
    </border>
    <border>
      <left style="thin">
        <color theme="0"/>
      </left>
      <right style="thin">
        <color theme="0"/>
      </right>
      <top/>
      <bottom style="thin">
        <color rgb="FFE8E1CA"/>
      </bottom>
      <diagonal/>
    </border>
    <border>
      <left style="thin">
        <color theme="0"/>
      </left>
      <right/>
      <top/>
      <bottom style="thin">
        <color rgb="FFE8E1CA"/>
      </bottom>
      <diagonal/>
    </border>
    <border>
      <left/>
      <right/>
      <top style="thin">
        <color rgb="FFE8E1CA"/>
      </top>
      <bottom/>
      <diagonal/>
    </border>
    <border>
      <left style="medium">
        <color rgb="FFE8E1CA"/>
      </left>
      <right style="medium">
        <color rgb="FFE8E1CA"/>
      </right>
      <top style="medium">
        <color rgb="FFB59F54"/>
      </top>
      <bottom/>
      <diagonal/>
    </border>
    <border>
      <left style="medium">
        <color theme="0"/>
      </left>
      <right style="medium">
        <color theme="0"/>
      </right>
      <top style="thin">
        <color theme="0"/>
      </top>
      <bottom/>
      <diagonal/>
    </border>
    <border>
      <left/>
      <right style="medium">
        <color theme="0"/>
      </right>
      <top style="thin">
        <color theme="0"/>
      </top>
      <bottom/>
      <diagonal/>
    </border>
    <border>
      <left style="medium">
        <color theme="0"/>
      </left>
      <right style="medium">
        <color theme="0"/>
      </right>
      <top style="medium">
        <color rgb="FFE8E1CA"/>
      </top>
      <bottom/>
      <diagonal/>
    </border>
    <border>
      <left style="medium">
        <color rgb="FFE8E1CA"/>
      </left>
      <right style="thin">
        <color rgb="FFE8E1CA"/>
      </right>
      <top/>
      <bottom style="medium">
        <color rgb="FFE8E1CA"/>
      </bottom>
      <diagonal/>
    </border>
    <border>
      <left style="thin">
        <color rgb="FFE8E1CA"/>
      </left>
      <right style="thin">
        <color rgb="FFE8E1CA"/>
      </right>
      <top/>
      <bottom style="medium">
        <color rgb="FFE8E1CA"/>
      </bottom>
      <diagonal/>
    </border>
    <border>
      <left style="thin">
        <color rgb="FFE8E1CA"/>
      </left>
      <right style="medium">
        <color rgb="FFE8E1CA"/>
      </right>
      <top/>
      <bottom style="medium">
        <color rgb="FFE8E1CA"/>
      </bottom>
      <diagonal/>
    </border>
    <border>
      <left style="medium">
        <color rgb="FFE8E1CA"/>
      </left>
      <right style="thin">
        <color rgb="FFE8E1CA"/>
      </right>
      <top style="thin">
        <color rgb="FFE8E1CA"/>
      </top>
      <bottom style="thin">
        <color rgb="FFE8E1CA"/>
      </bottom>
      <diagonal/>
    </border>
    <border>
      <left style="thin">
        <color rgb="FFE8E1CA"/>
      </left>
      <right style="thin">
        <color rgb="FFE8E1CA"/>
      </right>
      <top style="thin">
        <color rgb="FFE8E1CA"/>
      </top>
      <bottom style="thin">
        <color rgb="FFE8E1CA"/>
      </bottom>
      <diagonal/>
    </border>
    <border>
      <left style="thin">
        <color rgb="FFE8E1CA"/>
      </left>
      <right style="medium">
        <color rgb="FFE8E1CA"/>
      </right>
      <top style="thin">
        <color rgb="FFE8E1CA"/>
      </top>
      <bottom style="thin">
        <color rgb="FFE8E1CA"/>
      </bottom>
      <diagonal/>
    </border>
    <border>
      <left style="thin">
        <color rgb="FFB59F54"/>
      </left>
      <right/>
      <top style="thin">
        <color rgb="FFB59F54"/>
      </top>
      <bottom/>
      <diagonal/>
    </border>
    <border>
      <left/>
      <right/>
      <top style="thin">
        <color rgb="FFB59F54"/>
      </top>
      <bottom/>
      <diagonal/>
    </border>
    <border>
      <left/>
      <right style="thin">
        <color rgb="FFB59F54"/>
      </right>
      <top style="thin">
        <color rgb="FFB59F54"/>
      </top>
      <bottom style="thin">
        <color rgb="FFB59F54"/>
      </bottom>
      <diagonal/>
    </border>
    <border>
      <left style="thin">
        <color rgb="FFB59F54"/>
      </left>
      <right/>
      <top style="thin">
        <color rgb="FFB59F54"/>
      </top>
      <bottom style="thin">
        <color rgb="FFB59F54"/>
      </bottom>
      <diagonal/>
    </border>
    <border>
      <left/>
      <right/>
      <top/>
      <bottom style="thin">
        <color rgb="FFB59F54"/>
      </bottom>
      <diagonal/>
    </border>
    <border>
      <left/>
      <right/>
      <top style="thin">
        <color rgb="FFB59F54"/>
      </top>
      <bottom style="thin">
        <color rgb="FFB59F54"/>
      </bottom>
      <diagonal/>
    </border>
  </borders>
  <cellStyleXfs count="8">
    <xf numFmtId="0" fontId="0"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0" fontId="77" fillId="0" borderId="0" applyNumberFormat="0" applyFill="0" applyBorder="0" applyAlignment="0" applyProtection="0"/>
  </cellStyleXfs>
  <cellXfs count="521">
    <xf numFmtId="0" fontId="0" fillId="0" borderId="0" xfId="0"/>
    <xf numFmtId="0" fontId="3" fillId="0" borderId="0" xfId="1" applyFont="1"/>
    <xf numFmtId="0" fontId="4" fillId="0" borderId="0" xfId="1" applyFont="1"/>
    <xf numFmtId="0" fontId="3" fillId="0" borderId="0" xfId="1" applyFont="1" applyAlignment="1">
      <alignment horizontal="centerContinuous"/>
    </xf>
    <xf numFmtId="0" fontId="5" fillId="8" borderId="0" xfId="0" applyFont="1" applyFill="1" applyAlignment="1">
      <alignment horizontal="centerContinuous"/>
    </xf>
    <xf numFmtId="0" fontId="8" fillId="8" borderId="0" xfId="0" applyFont="1" applyFill="1" applyAlignment="1">
      <alignment horizontal="centerContinuous"/>
    </xf>
    <xf numFmtId="0" fontId="9" fillId="0" borderId="0" xfId="0" applyFont="1" applyAlignment="1">
      <alignment horizontal="centerContinuous" vertical="center" readingOrder="1"/>
    </xf>
    <xf numFmtId="0" fontId="7" fillId="0" borderId="0" xfId="1" applyFont="1"/>
    <xf numFmtId="0" fontId="20" fillId="2" borderId="0" xfId="1" applyFont="1" applyFill="1" applyAlignment="1">
      <alignment horizontal="centerContinuous"/>
    </xf>
    <xf numFmtId="0" fontId="18" fillId="2" borderId="0" xfId="1" applyFont="1" applyFill="1" applyAlignment="1">
      <alignment horizontal="centerContinuous"/>
    </xf>
    <xf numFmtId="0" fontId="14" fillId="0" borderId="0" xfId="1" applyFont="1" applyAlignment="1">
      <alignment horizontal="center"/>
    </xf>
    <xf numFmtId="0" fontId="20" fillId="2" borderId="0" xfId="1" applyFont="1" applyFill="1" applyAlignment="1">
      <alignment horizontal="centerContinuous" vertical="top"/>
    </xf>
    <xf numFmtId="0" fontId="19" fillId="2" borderId="0" xfId="1" applyFont="1" applyFill="1" applyAlignment="1">
      <alignment horizontal="centerContinuous" vertical="top"/>
    </xf>
    <xf numFmtId="0" fontId="14" fillId="0" borderId="0" xfId="1" applyFont="1" applyAlignment="1">
      <alignment horizontal="center" vertical="top"/>
    </xf>
    <xf numFmtId="164" fontId="21" fillId="7" borderId="0" xfId="1" applyNumberFormat="1" applyFont="1" applyFill="1" applyAlignment="1">
      <alignment vertical="center" wrapText="1"/>
    </xf>
    <xf numFmtId="0" fontId="7" fillId="0" borderId="0" xfId="1" applyFont="1" applyAlignment="1">
      <alignment horizontal="left"/>
    </xf>
    <xf numFmtId="0" fontId="10" fillId="6" borderId="3" xfId="1" applyFont="1" applyFill="1" applyBorder="1" applyAlignment="1">
      <alignment horizontal="left" vertical="center"/>
    </xf>
    <xf numFmtId="0" fontId="19" fillId="6" borderId="3" xfId="1" applyFont="1" applyFill="1" applyBorder="1" applyAlignment="1">
      <alignment vertical="center"/>
    </xf>
    <xf numFmtId="166" fontId="15" fillId="0" borderId="0" xfId="1" applyNumberFormat="1" applyFont="1" applyAlignment="1">
      <alignment horizontal="right" vertical="center"/>
    </xf>
    <xf numFmtId="166" fontId="23" fillId="0" borderId="7" xfId="1" applyNumberFormat="1" applyFont="1" applyBorder="1" applyAlignment="1">
      <alignment horizontal="right" vertical="center"/>
    </xf>
    <xf numFmtId="166" fontId="23" fillId="0" borderId="0" xfId="1" applyNumberFormat="1" applyFont="1" applyAlignment="1">
      <alignment horizontal="right" vertical="center"/>
    </xf>
    <xf numFmtId="166" fontId="15" fillId="0" borderId="8" xfId="1" applyNumberFormat="1" applyFont="1" applyBorder="1" applyAlignment="1">
      <alignment horizontal="right" vertical="center"/>
    </xf>
    <xf numFmtId="166" fontId="23" fillId="0" borderId="9" xfId="1" applyNumberFormat="1" applyFont="1" applyBorder="1" applyAlignment="1">
      <alignment horizontal="right" vertical="center"/>
    </xf>
    <xf numFmtId="166" fontId="23" fillId="0" borderId="8" xfId="1" applyNumberFormat="1" applyFont="1" applyBorder="1" applyAlignment="1">
      <alignment horizontal="right" vertical="center"/>
    </xf>
    <xf numFmtId="0" fontId="24" fillId="0" borderId="0" xfId="1" applyFont="1"/>
    <xf numFmtId="0" fontId="25" fillId="7" borderId="0" xfId="0" applyFont="1" applyFill="1"/>
    <xf numFmtId="0" fontId="26" fillId="6" borderId="0" xfId="1" applyFont="1" applyFill="1" applyAlignment="1">
      <alignment vertical="center"/>
    </xf>
    <xf numFmtId="0" fontId="26" fillId="2" borderId="0" xfId="1" applyFont="1" applyFill="1" applyAlignment="1">
      <alignment vertical="center"/>
    </xf>
    <xf numFmtId="0" fontId="26" fillId="2" borderId="0" xfId="1" applyFont="1" applyFill="1"/>
    <xf numFmtId="0" fontId="26" fillId="5" borderId="0" xfId="1" applyFont="1" applyFill="1"/>
    <xf numFmtId="0" fontId="27" fillId="5" borderId="0" xfId="1" applyFont="1" applyFill="1" applyAlignment="1">
      <alignment horizontal="center" vertical="center"/>
    </xf>
    <xf numFmtId="0" fontId="28" fillId="0" borderId="0" xfId="1" applyFont="1"/>
    <xf numFmtId="0" fontId="29" fillId="0" borderId="0" xfId="1" applyFont="1"/>
    <xf numFmtId="0" fontId="11" fillId="6" borderId="0" xfId="1" applyFont="1" applyFill="1" applyAlignment="1">
      <alignment horizontal="right" vertical="center"/>
    </xf>
    <xf numFmtId="0" fontId="11" fillId="6" borderId="0" xfId="1" applyFont="1" applyFill="1" applyAlignment="1">
      <alignment horizontal="left" vertical="center"/>
    </xf>
    <xf numFmtId="0" fontId="25" fillId="7" borderId="0" xfId="0" applyFont="1" applyFill="1" applyAlignment="1">
      <alignment readingOrder="2"/>
    </xf>
    <xf numFmtId="0" fontId="30" fillId="0" borderId="7" xfId="1" applyFont="1" applyBorder="1" applyAlignment="1">
      <alignment horizontal="right" vertical="center" wrapText="1"/>
    </xf>
    <xf numFmtId="0" fontId="30" fillId="0" borderId="7" xfId="1" applyFont="1" applyBorder="1" applyAlignment="1">
      <alignment horizontal="right" vertical="center" wrapText="1" readingOrder="2"/>
    </xf>
    <xf numFmtId="0" fontId="30" fillId="0" borderId="9" xfId="1" applyFont="1" applyBorder="1" applyAlignment="1">
      <alignment horizontal="right" vertical="center" wrapText="1" readingOrder="2"/>
    </xf>
    <xf numFmtId="0" fontId="10" fillId="6" borderId="0" xfId="1" applyFont="1" applyFill="1" applyAlignment="1">
      <alignment horizontal="centerContinuous" vertical="center"/>
    </xf>
    <xf numFmtId="0" fontId="11" fillId="6" borderId="0" xfId="1" applyFont="1" applyFill="1" applyAlignment="1">
      <alignment horizontal="centerContinuous" vertical="center" wrapText="1"/>
    </xf>
    <xf numFmtId="0" fontId="11" fillId="3" borderId="4" xfId="1" applyFont="1" applyFill="1" applyBorder="1" applyAlignment="1">
      <alignment horizontal="right" vertical="center"/>
    </xf>
    <xf numFmtId="0" fontId="11" fillId="3" borderId="5" xfId="1" applyFont="1" applyFill="1" applyBorder="1" applyAlignment="1">
      <alignment horizontal="right" vertical="center"/>
    </xf>
    <xf numFmtId="0" fontId="11" fillId="3" borderId="6" xfId="1" applyFont="1" applyFill="1" applyBorder="1" applyAlignment="1">
      <alignment horizontal="left" vertical="center" readingOrder="2"/>
    </xf>
    <xf numFmtId="164" fontId="16" fillId="4" borderId="0" xfId="1" applyNumberFormat="1" applyFont="1" applyFill="1" applyAlignment="1">
      <alignment horizontal="right"/>
    </xf>
    <xf numFmtId="164" fontId="16" fillId="4" borderId="3" xfId="1" applyNumberFormat="1" applyFont="1" applyFill="1" applyBorder="1" applyAlignment="1">
      <alignment horizontal="right"/>
    </xf>
    <xf numFmtId="164" fontId="16" fillId="4" borderId="0" xfId="1" applyNumberFormat="1" applyFont="1" applyFill="1" applyAlignment="1">
      <alignment horizontal="right" vertical="top"/>
    </xf>
    <xf numFmtId="164" fontId="16" fillId="4" borderId="3" xfId="1" applyNumberFormat="1" applyFont="1" applyFill="1" applyBorder="1" applyAlignment="1">
      <alignment horizontal="right" vertical="top"/>
    </xf>
    <xf numFmtId="0" fontId="12" fillId="8" borderId="0" xfId="0" applyFont="1" applyFill="1" applyAlignment="1">
      <alignment horizontal="centerContinuous"/>
    </xf>
    <xf numFmtId="0" fontId="0" fillId="0" borderId="0" xfId="0" applyAlignment="1">
      <alignment horizontal="centerContinuous" vertical="center" readingOrder="1"/>
    </xf>
    <xf numFmtId="0" fontId="0" fillId="8" borderId="0" xfId="0" applyFill="1" applyAlignment="1">
      <alignment horizontal="centerContinuous"/>
    </xf>
    <xf numFmtId="0" fontId="13" fillId="8" borderId="0" xfId="0" applyFont="1" applyFill="1" applyAlignment="1">
      <alignment horizontal="centerContinuous"/>
    </xf>
    <xf numFmtId="0" fontId="18" fillId="2" borderId="33" xfId="1" applyFont="1" applyFill="1" applyBorder="1" applyAlignment="1">
      <alignment horizontal="centerContinuous"/>
    </xf>
    <xf numFmtId="164" fontId="14" fillId="7" borderId="2" xfId="1" applyNumberFormat="1" applyFont="1" applyFill="1" applyBorder="1" applyAlignment="1">
      <alignment horizontal="left" vertical="center" wrapText="1"/>
    </xf>
    <xf numFmtId="0" fontId="15" fillId="0" borderId="0" xfId="1" applyFont="1"/>
    <xf numFmtId="0" fontId="31" fillId="0" borderId="0" xfId="1" applyFont="1" applyAlignment="1">
      <alignment horizontal="left"/>
    </xf>
    <xf numFmtId="0" fontId="20" fillId="2" borderId="33" xfId="1" applyFont="1" applyFill="1" applyBorder="1" applyAlignment="1">
      <alignment horizontal="centerContinuous"/>
    </xf>
    <xf numFmtId="0" fontId="7" fillId="0" borderId="19" xfId="4" applyFont="1" applyBorder="1" applyAlignment="1">
      <alignment vertical="center" wrapText="1"/>
    </xf>
    <xf numFmtId="166" fontId="7" fillId="0" borderId="22" xfId="1" applyNumberFormat="1" applyFont="1" applyBorder="1" applyAlignment="1">
      <alignment horizontal="right" vertical="center"/>
    </xf>
    <xf numFmtId="166" fontId="7" fillId="0" borderId="23" xfId="1" applyNumberFormat="1" applyFont="1" applyBorder="1" applyAlignment="1">
      <alignment horizontal="right" vertical="center"/>
    </xf>
    <xf numFmtId="166" fontId="6" fillId="0" borderId="23" xfId="1" applyNumberFormat="1" applyFont="1" applyBorder="1" applyAlignment="1">
      <alignment horizontal="right" vertical="center"/>
    </xf>
    <xf numFmtId="166" fontId="6" fillId="0" borderId="29" xfId="1" applyNumberFormat="1" applyFont="1" applyBorder="1" applyAlignment="1">
      <alignment horizontal="right" vertical="center"/>
    </xf>
    <xf numFmtId="0" fontId="7" fillId="0" borderId="27" xfId="4" applyFont="1" applyBorder="1" applyAlignment="1">
      <alignment horizontal="left" vertical="center" wrapText="1" readingOrder="1"/>
    </xf>
    <xf numFmtId="0" fontId="7" fillId="0" borderId="20" xfId="4" applyFont="1" applyBorder="1" applyAlignment="1">
      <alignment vertical="center" wrapText="1"/>
    </xf>
    <xf numFmtId="166" fontId="7" fillId="0" borderId="24" xfId="1" applyNumberFormat="1" applyFont="1" applyBorder="1" applyAlignment="1">
      <alignment horizontal="right" vertical="center"/>
    </xf>
    <xf numFmtId="166" fontId="7" fillId="0" borderId="0" xfId="1" applyNumberFormat="1" applyFont="1" applyAlignment="1">
      <alignment horizontal="right" vertical="center"/>
    </xf>
    <xf numFmtId="166" fontId="6" fillId="0" borderId="0" xfId="1" applyNumberFormat="1" applyFont="1" applyAlignment="1">
      <alignment horizontal="right" vertical="center"/>
    </xf>
    <xf numFmtId="166" fontId="6" fillId="0" borderId="30" xfId="1" applyNumberFormat="1" applyFont="1" applyBorder="1" applyAlignment="1">
      <alignment horizontal="right" vertical="center"/>
    </xf>
    <xf numFmtId="0" fontId="7" fillId="0" borderId="28" xfId="4" applyFont="1" applyBorder="1" applyAlignment="1">
      <alignment horizontal="left" vertical="center" wrapText="1" readingOrder="1"/>
    </xf>
    <xf numFmtId="0" fontId="6" fillId="0" borderId="21" xfId="1" applyFont="1" applyBorder="1" applyAlignment="1">
      <alignment horizontal="right" vertical="center" wrapText="1"/>
    </xf>
    <xf numFmtId="166" fontId="7" fillId="0" borderId="25" xfId="1" applyNumberFormat="1" applyFont="1" applyBorder="1" applyAlignment="1">
      <alignment horizontal="right" vertical="center"/>
    </xf>
    <xf numFmtId="166" fontId="7" fillId="0" borderId="26" xfId="1" applyNumberFormat="1" applyFont="1" applyBorder="1" applyAlignment="1">
      <alignment horizontal="right" vertical="center"/>
    </xf>
    <xf numFmtId="166" fontId="6" fillId="0" borderId="26" xfId="1" applyNumberFormat="1" applyFont="1" applyBorder="1" applyAlignment="1">
      <alignment horizontal="right" vertical="center"/>
    </xf>
    <xf numFmtId="166" fontId="6" fillId="0" borderId="21" xfId="1" applyNumberFormat="1" applyFont="1" applyBorder="1" applyAlignment="1">
      <alignment horizontal="right" vertical="center"/>
    </xf>
    <xf numFmtId="0" fontId="6" fillId="0" borderId="26" xfId="1" applyFont="1" applyBorder="1" applyAlignment="1">
      <alignment horizontal="left" vertical="center" readingOrder="1"/>
    </xf>
    <xf numFmtId="49" fontId="19" fillId="2" borderId="36" xfId="1" applyNumberFormat="1" applyFont="1" applyFill="1" applyBorder="1" applyAlignment="1">
      <alignment horizontal="centerContinuous" vertical="center" wrapText="1" readingOrder="1"/>
    </xf>
    <xf numFmtId="164" fontId="14" fillId="7" borderId="0" xfId="1" applyNumberFormat="1" applyFont="1" applyFill="1" applyAlignment="1">
      <alignment horizontal="left" vertical="center" wrapText="1"/>
    </xf>
    <xf numFmtId="164" fontId="14" fillId="7" borderId="0" xfId="1" applyNumberFormat="1" applyFont="1" applyFill="1" applyAlignment="1">
      <alignment vertical="center" wrapText="1"/>
    </xf>
    <xf numFmtId="9" fontId="7" fillId="0" borderId="0" xfId="2" applyFont="1"/>
    <xf numFmtId="9" fontId="7" fillId="0" borderId="0" xfId="1" applyNumberFormat="1" applyFont="1"/>
    <xf numFmtId="0" fontId="31" fillId="0" borderId="0" xfId="1" applyFont="1"/>
    <xf numFmtId="0" fontId="20" fillId="2" borderId="33" xfId="1" applyFont="1" applyFill="1" applyBorder="1" applyAlignment="1">
      <alignment horizontal="centerContinuous" wrapText="1"/>
    </xf>
    <xf numFmtId="0" fontId="7" fillId="0" borderId="0" xfId="4" applyFont="1" applyAlignment="1">
      <alignment vertical="center" wrapText="1"/>
    </xf>
    <xf numFmtId="0" fontId="31" fillId="0" borderId="0" xfId="1" applyFont="1" applyAlignment="1">
      <alignment horizontal="right"/>
    </xf>
    <xf numFmtId="0" fontId="31" fillId="0" borderId="0" xfId="1" applyFont="1" applyAlignment="1">
      <alignment horizontal="right" readingOrder="2"/>
    </xf>
    <xf numFmtId="0" fontId="34" fillId="0" borderId="0" xfId="1" applyFont="1"/>
    <xf numFmtId="164" fontId="36" fillId="7" borderId="0" xfId="1" applyNumberFormat="1" applyFont="1" applyFill="1" applyAlignment="1">
      <alignment horizontal="left" vertical="center" wrapText="1"/>
    </xf>
    <xf numFmtId="164" fontId="37" fillId="7" borderId="0" xfId="1" applyNumberFormat="1" applyFont="1" applyFill="1" applyAlignment="1">
      <alignment vertical="center" wrapText="1"/>
    </xf>
    <xf numFmtId="0" fontId="34" fillId="0" borderId="0" xfId="1" applyFont="1" applyAlignment="1">
      <alignment horizontal="left"/>
    </xf>
    <xf numFmtId="0" fontId="34" fillId="0" borderId="0" xfId="4" applyFont="1" applyAlignment="1">
      <alignment horizontal="left" vertical="center" wrapText="1" readingOrder="1"/>
    </xf>
    <xf numFmtId="0" fontId="39" fillId="0" borderId="0" xfId="1" applyFont="1" applyAlignment="1">
      <alignment horizontal="left" vertical="center" readingOrder="1"/>
    </xf>
    <xf numFmtId="0" fontId="40" fillId="6" borderId="0" xfId="1" applyFont="1" applyFill="1" applyAlignment="1">
      <alignment vertical="center"/>
    </xf>
    <xf numFmtId="0" fontId="40" fillId="2" borderId="0" xfId="1" applyFont="1" applyFill="1" applyAlignment="1">
      <alignment vertical="center"/>
    </xf>
    <xf numFmtId="0" fontId="40" fillId="2" borderId="0" xfId="1" applyFont="1" applyFill="1"/>
    <xf numFmtId="0" fontId="41" fillId="5" borderId="0" xfId="1" applyFont="1" applyFill="1" applyAlignment="1">
      <alignment horizontal="center" vertical="center"/>
    </xf>
    <xf numFmtId="0" fontId="42" fillId="8" borderId="0" xfId="0" applyFont="1" applyFill="1" applyAlignment="1">
      <alignment horizontal="centerContinuous"/>
    </xf>
    <xf numFmtId="0" fontId="34" fillId="0" borderId="0" xfId="1" applyFont="1" applyAlignment="1">
      <alignment horizontal="centerContinuous"/>
    </xf>
    <xf numFmtId="0" fontId="43" fillId="0" borderId="0" xfId="1" applyFont="1"/>
    <xf numFmtId="0" fontId="44" fillId="0" borderId="0" xfId="1" applyFont="1"/>
    <xf numFmtId="0" fontId="44" fillId="0" borderId="0" xfId="1" applyFont="1" applyAlignment="1">
      <alignment readingOrder="1"/>
    </xf>
    <xf numFmtId="165" fontId="44" fillId="0" borderId="0" xfId="2" applyNumberFormat="1" applyFont="1"/>
    <xf numFmtId="166" fontId="34" fillId="0" borderId="24" xfId="1" applyNumberFormat="1" applyFont="1" applyBorder="1" applyAlignment="1">
      <alignment horizontal="right" vertical="center"/>
    </xf>
    <xf numFmtId="166" fontId="34" fillId="0" borderId="0" xfId="1" applyNumberFormat="1" applyFont="1" applyAlignment="1">
      <alignment horizontal="right" vertical="center"/>
    </xf>
    <xf numFmtId="166" fontId="39" fillId="0" borderId="30" xfId="1" applyNumberFormat="1" applyFont="1" applyBorder="1" applyAlignment="1">
      <alignment horizontal="right" vertical="center"/>
    </xf>
    <xf numFmtId="166" fontId="39" fillId="0" borderId="0" xfId="1" applyNumberFormat="1" applyFont="1" applyAlignment="1">
      <alignment horizontal="right" vertical="center"/>
    </xf>
    <xf numFmtId="166" fontId="34" fillId="0" borderId="25" xfId="1" applyNumberFormat="1" applyFont="1" applyBorder="1" applyAlignment="1">
      <alignment horizontal="right" vertical="center"/>
    </xf>
    <xf numFmtId="166" fontId="34" fillId="0" borderId="26" xfId="1" applyNumberFormat="1" applyFont="1" applyBorder="1" applyAlignment="1">
      <alignment horizontal="right" vertical="center"/>
    </xf>
    <xf numFmtId="166" fontId="39" fillId="0" borderId="21" xfId="1" applyNumberFormat="1" applyFont="1" applyBorder="1" applyAlignment="1">
      <alignment horizontal="right" vertical="center"/>
    </xf>
    <xf numFmtId="166" fontId="39" fillId="0" borderId="26" xfId="1" applyNumberFormat="1" applyFont="1" applyBorder="1" applyAlignment="1">
      <alignment horizontal="right" vertical="center"/>
    </xf>
    <xf numFmtId="0" fontId="7" fillId="0" borderId="0" xfId="1" applyFont="1" applyAlignment="1">
      <alignment horizontal="centerContinuous"/>
    </xf>
    <xf numFmtId="0" fontId="19" fillId="2" borderId="36" xfId="1" applyFont="1" applyFill="1" applyBorder="1" applyAlignment="1">
      <alignment horizontal="centerContinuous" vertical="center" wrapText="1"/>
    </xf>
    <xf numFmtId="0" fontId="2" fillId="8" borderId="0" xfId="0" applyFont="1" applyFill="1" applyAlignment="1">
      <alignment horizontal="centerContinuous"/>
    </xf>
    <xf numFmtId="0" fontId="45" fillId="8" borderId="0" xfId="0" applyFont="1" applyFill="1" applyAlignment="1">
      <alignment horizontal="centerContinuous" readingOrder="2"/>
    </xf>
    <xf numFmtId="0" fontId="19" fillId="2" borderId="33" xfId="1" applyFont="1" applyFill="1" applyBorder="1" applyAlignment="1">
      <alignment horizontal="centerContinuous" wrapText="1"/>
    </xf>
    <xf numFmtId="0" fontId="20" fillId="2" borderId="36" xfId="1" applyFont="1" applyFill="1" applyBorder="1" applyAlignment="1">
      <alignment horizontal="centerContinuous" vertical="top" wrapText="1"/>
    </xf>
    <xf numFmtId="0" fontId="21" fillId="3" borderId="45" xfId="1" applyFont="1" applyFill="1" applyBorder="1" applyAlignment="1">
      <alignment horizontal="left" vertical="center"/>
    </xf>
    <xf numFmtId="0" fontId="17" fillId="0" borderId="0" xfId="1" applyFont="1"/>
    <xf numFmtId="0" fontId="47" fillId="8" borderId="0" xfId="0" applyFont="1" applyFill="1" applyAlignment="1">
      <alignment horizontal="centerContinuous"/>
    </xf>
    <xf numFmtId="0" fontId="21" fillId="3" borderId="43" xfId="1" applyFont="1" applyFill="1" applyBorder="1" applyAlignment="1">
      <alignment horizontal="right" vertical="center"/>
    </xf>
    <xf numFmtId="0" fontId="48" fillId="8" borderId="0" xfId="0" applyFont="1" applyFill="1" applyAlignment="1">
      <alignment horizontal="centerContinuous"/>
    </xf>
    <xf numFmtId="0" fontId="42" fillId="0" borderId="0" xfId="0" applyFont="1" applyAlignment="1">
      <alignment horizontal="centerContinuous"/>
    </xf>
    <xf numFmtId="0" fontId="42" fillId="0" borderId="0" xfId="0" applyFont="1"/>
    <xf numFmtId="0" fontId="49" fillId="8" borderId="0" xfId="0" applyFont="1" applyFill="1" applyAlignment="1">
      <alignment horizontal="centerContinuous"/>
    </xf>
    <xf numFmtId="0" fontId="42" fillId="0" borderId="0" xfId="0" applyFont="1" applyAlignment="1">
      <alignment horizontal="centerContinuous" vertical="center" readingOrder="1"/>
    </xf>
    <xf numFmtId="0" fontId="20" fillId="2" borderId="36" xfId="1" applyFont="1" applyFill="1" applyBorder="1" applyAlignment="1">
      <alignment horizontal="centerContinuous" vertical="center" wrapText="1"/>
    </xf>
    <xf numFmtId="0" fontId="31" fillId="0" borderId="0" xfId="1" applyFont="1" applyAlignment="1">
      <alignment horizontal="right" vertical="top" readingOrder="2"/>
    </xf>
    <xf numFmtId="0" fontId="31" fillId="0" borderId="0" xfId="1" applyFont="1" applyAlignment="1">
      <alignment vertical="top"/>
    </xf>
    <xf numFmtId="0" fontId="52" fillId="2" borderId="33" xfId="1" applyFont="1" applyFill="1" applyBorder="1" applyAlignment="1">
      <alignment horizontal="centerContinuous"/>
    </xf>
    <xf numFmtId="0" fontId="15" fillId="0" borderId="0" xfId="4" applyFont="1" applyAlignment="1">
      <alignment horizontal="left" vertical="center" wrapText="1" readingOrder="1"/>
    </xf>
    <xf numFmtId="0" fontId="7" fillId="0" borderId="18" xfId="4" applyFont="1" applyBorder="1" applyAlignment="1">
      <alignment horizontal="left" vertical="center" wrapText="1" readingOrder="1"/>
    </xf>
    <xf numFmtId="0" fontId="7" fillId="0" borderId="0" xfId="4" applyFont="1" applyAlignment="1">
      <alignment horizontal="left" vertical="center" wrapText="1" readingOrder="1"/>
    </xf>
    <xf numFmtId="0" fontId="21" fillId="3" borderId="44" xfId="1" applyFont="1" applyFill="1" applyBorder="1" applyAlignment="1">
      <alignment horizontal="left" vertical="center"/>
    </xf>
    <xf numFmtId="0" fontId="14" fillId="3" borderId="44" xfId="1" applyFont="1" applyFill="1" applyBorder="1" applyAlignment="1">
      <alignment horizontal="center" vertical="center"/>
    </xf>
    <xf numFmtId="168" fontId="7" fillId="0" borderId="47" xfId="5" applyNumberFormat="1" applyFont="1" applyBorder="1" applyAlignment="1">
      <alignment vertical="center" wrapText="1"/>
    </xf>
    <xf numFmtId="168" fontId="7" fillId="0" borderId="49" xfId="5" applyNumberFormat="1" applyFont="1" applyBorder="1" applyAlignment="1">
      <alignment vertical="center" wrapText="1"/>
    </xf>
    <xf numFmtId="168" fontId="6" fillId="0" borderId="31" xfId="5" applyNumberFormat="1" applyFont="1" applyBorder="1" applyAlignment="1">
      <alignment horizontal="left" vertical="center" wrapText="1"/>
    </xf>
    <xf numFmtId="0" fontId="19" fillId="2" borderId="36" xfId="1" applyFont="1" applyFill="1" applyBorder="1" applyAlignment="1">
      <alignment horizontal="centerContinuous" vertical="center" wrapText="1" readingOrder="1"/>
    </xf>
    <xf numFmtId="0" fontId="20" fillId="2" borderId="36" xfId="1" applyFont="1" applyFill="1" applyBorder="1" applyAlignment="1">
      <alignment horizontal="centerContinuous" vertical="center" wrapText="1" readingOrder="1"/>
    </xf>
    <xf numFmtId="0" fontId="21" fillId="4" borderId="52" xfId="1" applyFont="1" applyFill="1" applyBorder="1" applyAlignment="1">
      <alignment vertical="center" wrapText="1"/>
    </xf>
    <xf numFmtId="0" fontId="34" fillId="0" borderId="41" xfId="4" applyFont="1" applyBorder="1" applyAlignment="1">
      <alignment horizontal="right" vertical="center" wrapText="1"/>
    </xf>
    <xf numFmtId="166" fontId="34" fillId="0" borderId="22" xfId="1" applyNumberFormat="1" applyFont="1" applyBorder="1" applyAlignment="1">
      <alignment horizontal="right" vertical="center"/>
    </xf>
    <xf numFmtId="166" fontId="34" fillId="0" borderId="23" xfId="1" applyNumberFormat="1" applyFont="1" applyBorder="1" applyAlignment="1">
      <alignment horizontal="right" vertical="center"/>
    </xf>
    <xf numFmtId="166" fontId="39" fillId="0" borderId="29" xfId="1" applyNumberFormat="1" applyFont="1" applyBorder="1" applyAlignment="1">
      <alignment horizontal="right" vertical="center"/>
    </xf>
    <xf numFmtId="0" fontId="34" fillId="0" borderId="28" xfId="4" applyFont="1" applyBorder="1" applyAlignment="1">
      <alignment horizontal="left" vertical="center" wrapText="1" readingOrder="1"/>
    </xf>
    <xf numFmtId="0" fontId="31" fillId="0" borderId="0" xfId="1" applyFont="1" applyAlignment="1">
      <alignment readingOrder="2"/>
    </xf>
    <xf numFmtId="0" fontId="7" fillId="8" borderId="0" xfId="1" applyFont="1" applyFill="1" applyAlignment="1">
      <alignment horizontal="centerContinuous"/>
    </xf>
    <xf numFmtId="0" fontId="46" fillId="0" borderId="0" xfId="0" applyFont="1" applyAlignment="1">
      <alignment horizontal="centerContinuous" vertical="center" wrapText="1" readingOrder="1"/>
    </xf>
    <xf numFmtId="164" fontId="16" fillId="8" borderId="0" xfId="1" applyNumberFormat="1" applyFont="1" applyFill="1" applyAlignment="1">
      <alignment horizontal="center" vertical="center" wrapText="1"/>
    </xf>
    <xf numFmtId="0" fontId="20" fillId="2" borderId="33" xfId="1" applyFont="1" applyFill="1" applyBorder="1" applyAlignment="1">
      <alignment horizontal="centerContinuous" vertical="center" wrapText="1"/>
    </xf>
    <xf numFmtId="0" fontId="19" fillId="2" borderId="33" xfId="1" applyFont="1" applyFill="1" applyBorder="1" applyAlignment="1">
      <alignment horizontal="centerContinuous" vertical="center" wrapText="1"/>
    </xf>
    <xf numFmtId="0" fontId="7" fillId="0" borderId="0" xfId="4" applyFont="1" applyAlignment="1">
      <alignment horizontal="right" vertical="center" wrapText="1"/>
    </xf>
    <xf numFmtId="0" fontId="7" fillId="0" borderId="26" xfId="1" applyFont="1" applyBorder="1" applyAlignment="1">
      <alignment horizontal="right" vertical="center" wrapText="1"/>
    </xf>
    <xf numFmtId="168" fontId="7" fillId="0" borderId="24" xfId="5" applyNumberFormat="1" applyFont="1" applyBorder="1" applyAlignment="1">
      <alignment vertical="center" wrapText="1"/>
    </xf>
    <xf numFmtId="0" fontId="18" fillId="2" borderId="36" xfId="1" applyFont="1" applyFill="1" applyBorder="1" applyAlignment="1">
      <alignment horizontal="centerContinuous" vertical="center" wrapText="1" readingOrder="1"/>
    </xf>
    <xf numFmtId="0" fontId="7" fillId="0" borderId="0" xfId="4" applyFont="1" applyAlignment="1">
      <alignment vertical="center" wrapText="1" readingOrder="1"/>
    </xf>
    <xf numFmtId="0" fontId="19" fillId="2" borderId="0" xfId="1" applyFont="1" applyFill="1" applyAlignment="1">
      <alignment horizontal="centerContinuous" vertical="top" wrapText="1"/>
    </xf>
    <xf numFmtId="0" fontId="16" fillId="0" borderId="0" xfId="1" applyFont="1"/>
    <xf numFmtId="0" fontId="19" fillId="2" borderId="0" xfId="1" applyFont="1" applyFill="1" applyAlignment="1">
      <alignment horizontal="centerContinuous"/>
    </xf>
    <xf numFmtId="0" fontId="20" fillId="2" borderId="0" xfId="1" applyFont="1" applyFill="1" applyAlignment="1">
      <alignment horizontal="centerContinuous" vertical="top" wrapText="1"/>
    </xf>
    <xf numFmtId="0" fontId="21" fillId="6" borderId="1" xfId="1" applyFont="1" applyFill="1" applyBorder="1" applyAlignment="1">
      <alignment vertical="center"/>
    </xf>
    <xf numFmtId="0" fontId="11" fillId="6" borderId="1" xfId="1" applyFont="1" applyFill="1" applyBorder="1" applyAlignment="1">
      <alignment horizontal="left" vertical="center"/>
    </xf>
    <xf numFmtId="0" fontId="53" fillId="0" borderId="0" xfId="1" applyFont="1"/>
    <xf numFmtId="0" fontId="15" fillId="0" borderId="0" xfId="1" applyFont="1" applyAlignment="1">
      <alignment horizontal="left"/>
    </xf>
    <xf numFmtId="0" fontId="54" fillId="5" borderId="0" xfId="1" applyFont="1" applyFill="1" applyAlignment="1">
      <alignment horizontal="center" vertical="center"/>
    </xf>
    <xf numFmtId="0" fontId="15" fillId="0" borderId="0" xfId="1" applyFont="1" applyAlignment="1">
      <alignment horizontal="centerContinuous"/>
    </xf>
    <xf numFmtId="0" fontId="19" fillId="2" borderId="33" xfId="1" applyFont="1" applyFill="1" applyBorder="1" applyAlignment="1">
      <alignment horizontal="centerContinuous"/>
    </xf>
    <xf numFmtId="0" fontId="37" fillId="6" borderId="43" xfId="1" applyFont="1" applyFill="1" applyBorder="1" applyAlignment="1">
      <alignment horizontal="right" vertical="center"/>
    </xf>
    <xf numFmtId="0" fontId="37" fillId="6" borderId="44" xfId="1" applyFont="1" applyFill="1" applyBorder="1" applyAlignment="1">
      <alignment horizontal="left" vertical="center"/>
    </xf>
    <xf numFmtId="0" fontId="36" fillId="6" borderId="44" xfId="1" applyFont="1" applyFill="1" applyBorder="1" applyAlignment="1">
      <alignment horizontal="center" vertical="center"/>
    </xf>
    <xf numFmtId="0" fontId="37" fillId="6" borderId="45" xfId="1" applyFont="1" applyFill="1" applyBorder="1" applyAlignment="1">
      <alignment horizontal="left" vertical="center"/>
    </xf>
    <xf numFmtId="164" fontId="50" fillId="3" borderId="58" xfId="1" applyNumberFormat="1" applyFont="1" applyFill="1" applyBorder="1" applyAlignment="1">
      <alignment horizontal="center" vertical="top" wrapText="1"/>
    </xf>
    <xf numFmtId="0" fontId="51" fillId="0" borderId="0" xfId="1" applyFont="1"/>
    <xf numFmtId="164" fontId="50" fillId="3" borderId="60" xfId="1" applyNumberFormat="1" applyFont="1" applyFill="1" applyBorder="1" applyAlignment="1">
      <alignment horizontal="center" vertical="top" wrapText="1"/>
    </xf>
    <xf numFmtId="164" fontId="50" fillId="3" borderId="61" xfId="1" applyNumberFormat="1" applyFont="1" applyFill="1" applyBorder="1" applyAlignment="1">
      <alignment horizontal="center" vertical="top" wrapText="1"/>
    </xf>
    <xf numFmtId="164" fontId="50" fillId="3" borderId="62" xfId="1" applyNumberFormat="1" applyFont="1" applyFill="1" applyBorder="1" applyAlignment="1">
      <alignment horizontal="center" wrapText="1"/>
    </xf>
    <xf numFmtId="164" fontId="50" fillId="3" borderId="63" xfId="1" applyNumberFormat="1" applyFont="1" applyFill="1" applyBorder="1" applyAlignment="1">
      <alignment horizontal="center" wrapText="1"/>
    </xf>
    <xf numFmtId="164" fontId="50" fillId="3" borderId="64" xfId="1" applyNumberFormat="1" applyFont="1" applyFill="1" applyBorder="1" applyAlignment="1">
      <alignment horizontal="center" wrapText="1"/>
    </xf>
    <xf numFmtId="0" fontId="14" fillId="0" borderId="0" xfId="1" applyFont="1"/>
    <xf numFmtId="0" fontId="36" fillId="0" borderId="0" xfId="1" applyFont="1"/>
    <xf numFmtId="0" fontId="7" fillId="0" borderId="18" xfId="4" applyFont="1" applyBorder="1" applyAlignment="1">
      <alignment horizontal="right" vertical="center" wrapText="1"/>
    </xf>
    <xf numFmtId="0" fontId="11" fillId="6" borderId="3" xfId="1" applyFont="1" applyFill="1" applyBorder="1" applyAlignment="1">
      <alignment horizontal="right"/>
    </xf>
    <xf numFmtId="0" fontId="11" fillId="6" borderId="3" xfId="1" applyFont="1" applyFill="1" applyBorder="1" applyAlignment="1">
      <alignment horizontal="right" vertical="top"/>
    </xf>
    <xf numFmtId="164" fontId="16" fillId="4" borderId="17" xfId="1" applyNumberFormat="1" applyFont="1" applyFill="1" applyBorder="1" applyAlignment="1">
      <alignment horizontal="right" vertical="top"/>
    </xf>
    <xf numFmtId="164" fontId="16" fillId="4" borderId="16" xfId="1" applyNumberFormat="1" applyFont="1" applyFill="1" applyBorder="1" applyAlignment="1">
      <alignment horizontal="right" vertical="top"/>
    </xf>
    <xf numFmtId="164" fontId="16" fillId="4" borderId="3" xfId="1" applyNumberFormat="1" applyFont="1" applyFill="1" applyBorder="1" applyAlignment="1">
      <alignment horizontal="center" vertical="top"/>
    </xf>
    <xf numFmtId="0" fontId="7" fillId="0" borderId="65" xfId="4" applyFont="1" applyBorder="1" applyAlignment="1">
      <alignment vertical="center" wrapText="1"/>
    </xf>
    <xf numFmtId="166" fontId="15" fillId="0" borderId="66" xfId="1" applyNumberFormat="1" applyFont="1" applyBorder="1" applyAlignment="1">
      <alignment horizontal="right" vertical="center"/>
    </xf>
    <xf numFmtId="166" fontId="15" fillId="0" borderId="65" xfId="1" applyNumberFormat="1" applyFont="1" applyBorder="1" applyAlignment="1">
      <alignment horizontal="right" vertical="center"/>
    </xf>
    <xf numFmtId="166" fontId="23" fillId="0" borderId="67" xfId="1" applyNumberFormat="1" applyFont="1" applyBorder="1" applyAlignment="1">
      <alignment horizontal="right" vertical="center"/>
    </xf>
    <xf numFmtId="166" fontId="23" fillId="0" borderId="65" xfId="1" applyNumberFormat="1" applyFont="1" applyBorder="1" applyAlignment="1">
      <alignment horizontal="right" vertical="center"/>
    </xf>
    <xf numFmtId="0" fontId="7" fillId="0" borderId="66" xfId="4" applyFont="1" applyBorder="1" applyAlignment="1">
      <alignment horizontal="left" vertical="center" wrapText="1" readingOrder="1"/>
    </xf>
    <xf numFmtId="0" fontId="7" fillId="0" borderId="68" xfId="4" applyFont="1" applyBorder="1" applyAlignment="1">
      <alignment vertical="center" wrapText="1"/>
    </xf>
    <xf numFmtId="166" fontId="15" fillId="0" borderId="69" xfId="1" applyNumberFormat="1" applyFont="1" applyBorder="1" applyAlignment="1">
      <alignment horizontal="right" vertical="center"/>
    </xf>
    <xf numFmtId="166" fontId="15" fillId="0" borderId="68" xfId="1" applyNumberFormat="1" applyFont="1" applyBorder="1" applyAlignment="1">
      <alignment horizontal="right" vertical="center"/>
    </xf>
    <xf numFmtId="166" fontId="23" fillId="0" borderId="70" xfId="1" applyNumberFormat="1" applyFont="1" applyBorder="1" applyAlignment="1">
      <alignment horizontal="right" vertical="center"/>
    </xf>
    <xf numFmtId="166" fontId="23" fillId="0" borderId="68" xfId="1" applyNumberFormat="1" applyFont="1" applyBorder="1" applyAlignment="1">
      <alignment horizontal="right" vertical="center"/>
    </xf>
    <xf numFmtId="0" fontId="7" fillId="0" borderId="69" xfId="4" applyFont="1" applyBorder="1" applyAlignment="1">
      <alignment horizontal="left" vertical="center" wrapText="1" readingOrder="1"/>
    </xf>
    <xf numFmtId="0" fontId="6" fillId="0" borderId="71" xfId="1" applyFont="1" applyBorder="1" applyAlignment="1">
      <alignment horizontal="right" vertical="center" wrapText="1"/>
    </xf>
    <xf numFmtId="166" fontId="15" fillId="0" borderId="72" xfId="1" applyNumberFormat="1" applyFont="1" applyBorder="1" applyAlignment="1">
      <alignment horizontal="right" vertical="center"/>
    </xf>
    <xf numFmtId="166" fontId="15" fillId="0" borderId="71" xfId="1" applyNumberFormat="1" applyFont="1" applyBorder="1" applyAlignment="1">
      <alignment horizontal="right" vertical="center"/>
    </xf>
    <xf numFmtId="166" fontId="23" fillId="0" borderId="73" xfId="1" applyNumberFormat="1" applyFont="1" applyBorder="1" applyAlignment="1">
      <alignment horizontal="right" vertical="center"/>
    </xf>
    <xf numFmtId="166" fontId="23" fillId="0" borderId="71" xfId="1" applyNumberFormat="1" applyFont="1" applyBorder="1" applyAlignment="1">
      <alignment horizontal="right" vertical="center"/>
    </xf>
    <xf numFmtId="0" fontId="6" fillId="0" borderId="72" xfId="1" applyFont="1" applyBorder="1" applyAlignment="1">
      <alignment horizontal="left" vertical="center" readingOrder="1"/>
    </xf>
    <xf numFmtId="165" fontId="16" fillId="0" borderId="0" xfId="2" applyNumberFormat="1" applyFont="1"/>
    <xf numFmtId="165" fontId="16" fillId="0" borderId="0" xfId="1" applyNumberFormat="1" applyFont="1"/>
    <xf numFmtId="0" fontId="55" fillId="0" borderId="38" xfId="4" applyFont="1" applyBorder="1" applyAlignment="1">
      <alignment horizontal="right" vertical="center" wrapText="1" readingOrder="2"/>
    </xf>
    <xf numFmtId="0" fontId="55" fillId="0" borderId="30" xfId="4" applyFont="1" applyBorder="1" applyAlignment="1">
      <alignment horizontal="right" vertical="center" wrapText="1" readingOrder="2"/>
    </xf>
    <xf numFmtId="0" fontId="56" fillId="0" borderId="21" xfId="1" applyFont="1" applyBorder="1" applyAlignment="1">
      <alignment horizontal="right" vertical="center" wrapText="1" readingOrder="1"/>
    </xf>
    <xf numFmtId="0" fontId="55" fillId="0" borderId="0" xfId="4" applyFont="1" applyAlignment="1">
      <alignment horizontal="left" vertical="center" wrapText="1" readingOrder="1"/>
    </xf>
    <xf numFmtId="0" fontId="56" fillId="0" borderId="26" xfId="1" applyFont="1" applyBorder="1" applyAlignment="1">
      <alignment horizontal="left" vertical="center" readingOrder="1"/>
    </xf>
    <xf numFmtId="0" fontId="20" fillId="2" borderId="0" xfId="1" applyFont="1" applyFill="1" applyAlignment="1">
      <alignment horizontal="centerContinuous" wrapText="1"/>
    </xf>
    <xf numFmtId="0" fontId="33" fillId="2" borderId="0" xfId="1" applyFont="1" applyFill="1" applyAlignment="1">
      <alignment horizontal="centerContinuous"/>
    </xf>
    <xf numFmtId="0" fontId="20" fillId="2" borderId="0" xfId="1" applyFont="1" applyFill="1" applyAlignment="1">
      <alignment horizontal="centerContinuous" vertical="top" readingOrder="1"/>
    </xf>
    <xf numFmtId="0" fontId="10" fillId="2" borderId="0" xfId="1" applyFont="1" applyFill="1" applyAlignment="1">
      <alignment horizontal="centerContinuous" vertical="top" readingOrder="1"/>
    </xf>
    <xf numFmtId="0" fontId="34" fillId="0" borderId="0" xfId="1" applyFont="1" applyAlignment="1">
      <alignment readingOrder="1"/>
    </xf>
    <xf numFmtId="0" fontId="19" fillId="2" borderId="0" xfId="1" applyFont="1" applyFill="1" applyAlignment="1">
      <alignment horizontal="centerContinuous" wrapText="1"/>
    </xf>
    <xf numFmtId="0" fontId="7" fillId="3" borderId="42" xfId="1" applyFont="1" applyFill="1" applyBorder="1"/>
    <xf numFmtId="0" fontId="7" fillId="3" borderId="17" xfId="1" applyFont="1" applyFill="1" applyBorder="1"/>
    <xf numFmtId="0" fontId="7" fillId="3" borderId="15" xfId="1" applyFont="1" applyFill="1" applyBorder="1"/>
    <xf numFmtId="164" fontId="13" fillId="4" borderId="75" xfId="1" applyNumberFormat="1" applyFont="1" applyFill="1" applyBorder="1" applyAlignment="1">
      <alignment horizontal="left" vertical="top" wrapText="1"/>
    </xf>
    <xf numFmtId="164" fontId="13" fillId="4" borderId="78" xfId="1" applyNumberFormat="1" applyFont="1" applyFill="1" applyBorder="1" applyAlignment="1">
      <alignment horizontal="left" vertical="top" wrapText="1"/>
    </xf>
    <xf numFmtId="164" fontId="13" fillId="4" borderId="74" xfId="1" applyNumberFormat="1" applyFont="1" applyFill="1" applyBorder="1" applyAlignment="1">
      <alignment horizontal="right" wrapText="1"/>
    </xf>
    <xf numFmtId="164" fontId="13" fillId="4" borderId="76" xfId="1" applyNumberFormat="1" applyFont="1" applyFill="1" applyBorder="1" applyAlignment="1">
      <alignment horizontal="right" wrapText="1"/>
    </xf>
    <xf numFmtId="164" fontId="13" fillId="4" borderId="79" xfId="1" applyNumberFormat="1" applyFont="1" applyFill="1" applyBorder="1" applyAlignment="1">
      <alignment horizontal="right" wrapText="1"/>
    </xf>
    <xf numFmtId="0" fontId="20" fillId="2" borderId="0" xfId="1" applyFont="1" applyFill="1" applyAlignment="1">
      <alignment horizontal="centerContinuous" vertical="center" readingOrder="1"/>
    </xf>
    <xf numFmtId="0" fontId="7" fillId="2" borderId="0" xfId="1" applyFont="1" applyFill="1" applyAlignment="1">
      <alignment horizontal="centerContinuous"/>
    </xf>
    <xf numFmtId="0" fontId="21" fillId="4" borderId="51" xfId="1" applyFont="1" applyFill="1" applyBorder="1" applyAlignment="1">
      <alignment horizontal="right" vertical="center" wrapText="1"/>
    </xf>
    <xf numFmtId="0" fontId="21" fillId="4" borderId="25" xfId="1" applyFont="1" applyFill="1" applyBorder="1" applyAlignment="1">
      <alignment horizontal="right" vertical="center" wrapText="1"/>
    </xf>
    <xf numFmtId="0" fontId="21" fillId="4" borderId="21" xfId="1" applyFont="1" applyFill="1" applyBorder="1" applyAlignment="1">
      <alignment vertical="center" wrapText="1"/>
    </xf>
    <xf numFmtId="166" fontId="34" fillId="0" borderId="83" xfId="1" applyNumberFormat="1" applyFont="1" applyBorder="1" applyAlignment="1">
      <alignment horizontal="right" vertical="center"/>
    </xf>
    <xf numFmtId="166" fontId="34" fillId="0" borderId="44" xfId="1" applyNumberFormat="1" applyFont="1" applyBorder="1" applyAlignment="1">
      <alignment horizontal="right" vertical="center"/>
    </xf>
    <xf numFmtId="166" fontId="39" fillId="0" borderId="84" xfId="1" applyNumberFormat="1" applyFont="1" applyBorder="1" applyAlignment="1">
      <alignment horizontal="right" vertical="center"/>
    </xf>
    <xf numFmtId="166" fontId="39" fillId="0" borderId="44" xfId="1" applyNumberFormat="1" applyFont="1" applyBorder="1" applyAlignment="1">
      <alignment horizontal="right" vertical="center"/>
    </xf>
    <xf numFmtId="0" fontId="34" fillId="0" borderId="43" xfId="1" applyFont="1" applyBorder="1" applyAlignment="1">
      <alignment horizontal="right" vertical="center" wrapText="1" readingOrder="1"/>
    </xf>
    <xf numFmtId="0" fontId="34" fillId="0" borderId="45" xfId="1" applyFont="1" applyBorder="1" applyAlignment="1">
      <alignment horizontal="left" vertical="center" readingOrder="1"/>
    </xf>
    <xf numFmtId="0" fontId="34" fillId="0" borderId="53" xfId="4" applyFont="1" applyBorder="1" applyAlignment="1">
      <alignment horizontal="right" vertical="center" wrapText="1"/>
    </xf>
    <xf numFmtId="0" fontId="34" fillId="0" borderId="54" xfId="4" applyFont="1" applyBorder="1" applyAlignment="1">
      <alignment horizontal="left" vertical="center" wrapText="1" readingOrder="1"/>
    </xf>
    <xf numFmtId="0" fontId="21" fillId="6" borderId="0" xfId="1" applyFont="1" applyFill="1" applyAlignment="1">
      <alignment horizontal="right" vertical="center" wrapText="1"/>
    </xf>
    <xf numFmtId="0" fontId="21" fillId="6" borderId="0" xfId="1" applyFont="1" applyFill="1" applyAlignment="1">
      <alignment horizontal="left" vertical="center" wrapText="1"/>
    </xf>
    <xf numFmtId="0" fontId="14" fillId="3" borderId="86" xfId="1" applyFont="1" applyFill="1" applyBorder="1" applyAlignment="1">
      <alignment horizontal="center" vertical="center"/>
    </xf>
    <xf numFmtId="0" fontId="21" fillId="3" borderId="86" xfId="1" applyFont="1" applyFill="1" applyBorder="1" applyAlignment="1">
      <alignment horizontal="center" vertical="center"/>
    </xf>
    <xf numFmtId="0" fontId="11" fillId="3" borderId="87" xfId="1" applyFont="1" applyFill="1" applyBorder="1" applyAlignment="1">
      <alignment horizontal="left" vertical="center"/>
    </xf>
    <xf numFmtId="0" fontId="21" fillId="3" borderId="86" xfId="1" applyFont="1" applyFill="1" applyBorder="1" applyAlignment="1">
      <alignment horizontal="right" vertical="center"/>
    </xf>
    <xf numFmtId="0" fontId="11" fillId="3" borderId="86" xfId="1" applyFont="1" applyFill="1" applyBorder="1" applyAlignment="1">
      <alignment vertical="center"/>
    </xf>
    <xf numFmtId="0" fontId="21" fillId="6" borderId="91" xfId="1" applyFont="1" applyFill="1" applyBorder="1" applyAlignment="1">
      <alignment vertical="center" wrapText="1"/>
    </xf>
    <xf numFmtId="0" fontId="21" fillId="6" borderId="65" xfId="1" applyFont="1" applyFill="1" applyBorder="1" applyAlignment="1">
      <alignment vertical="center" wrapText="1"/>
    </xf>
    <xf numFmtId="0" fontId="11" fillId="3" borderId="87" xfId="1" applyFont="1" applyFill="1" applyBorder="1" applyAlignment="1">
      <alignment vertical="center"/>
    </xf>
    <xf numFmtId="0" fontId="21" fillId="3" borderId="18" xfId="1" applyFont="1" applyFill="1" applyBorder="1" applyAlignment="1">
      <alignment horizontal="center" vertical="center" wrapText="1"/>
    </xf>
    <xf numFmtId="0" fontId="21" fillId="3" borderId="17" xfId="1" applyFont="1" applyFill="1" applyBorder="1" applyAlignment="1">
      <alignment horizontal="center" vertical="center" wrapText="1"/>
    </xf>
    <xf numFmtId="0" fontId="14" fillId="3" borderId="18" xfId="1" applyFont="1" applyFill="1" applyBorder="1" applyAlignment="1">
      <alignment horizontal="left" vertical="center"/>
    </xf>
    <xf numFmtId="49" fontId="14" fillId="3" borderId="17" xfId="1" applyNumberFormat="1" applyFont="1" applyFill="1" applyBorder="1" applyAlignment="1">
      <alignment horizontal="center" vertical="center" wrapText="1"/>
    </xf>
    <xf numFmtId="0" fontId="21" fillId="3" borderId="0" xfId="1" applyFont="1" applyFill="1" applyAlignment="1">
      <alignment horizontal="left" vertical="center"/>
    </xf>
    <xf numFmtId="0" fontId="21" fillId="3" borderId="0" xfId="1" applyFont="1" applyFill="1" applyAlignment="1">
      <alignment horizontal="center" vertical="center"/>
    </xf>
    <xf numFmtId="10" fontId="7" fillId="0" borderId="49" xfId="2" applyNumberFormat="1" applyFont="1" applyBorder="1" applyAlignment="1">
      <alignment vertical="center" wrapText="1"/>
    </xf>
    <xf numFmtId="10" fontId="7" fillId="0" borderId="31" xfId="2" applyNumberFormat="1" applyFont="1" applyBorder="1" applyAlignment="1">
      <alignment vertical="center" wrapText="1"/>
    </xf>
    <xf numFmtId="0" fontId="7" fillId="0" borderId="26" xfId="4" applyFont="1" applyBorder="1" applyAlignment="1">
      <alignment vertical="center" wrapText="1"/>
    </xf>
    <xf numFmtId="0" fontId="7" fillId="0" borderId="26" xfId="4" applyFont="1" applyBorder="1" applyAlignment="1">
      <alignment horizontal="right" vertical="center" wrapText="1"/>
    </xf>
    <xf numFmtId="168" fontId="7" fillId="0" borderId="31" xfId="5" applyNumberFormat="1" applyFont="1" applyBorder="1" applyAlignment="1">
      <alignment vertical="center" wrapText="1"/>
    </xf>
    <xf numFmtId="0" fontId="7" fillId="0" borderId="26" xfId="4" applyFont="1" applyBorder="1" applyAlignment="1">
      <alignment vertical="center" wrapText="1" readingOrder="1"/>
    </xf>
    <xf numFmtId="0" fontId="7" fillId="0" borderId="21" xfId="4" applyFont="1" applyBorder="1" applyAlignment="1">
      <alignment horizontal="right" vertical="center" wrapText="1"/>
    </xf>
    <xf numFmtId="168" fontId="7" fillId="0" borderId="25" xfId="5" applyNumberFormat="1" applyFont="1" applyBorder="1" applyAlignment="1">
      <alignment vertical="center" wrapText="1"/>
    </xf>
    <xf numFmtId="10" fontId="7" fillId="0" borderId="24" xfId="2" applyNumberFormat="1" applyFont="1" applyBorder="1" applyAlignment="1">
      <alignment vertical="center" wrapText="1"/>
    </xf>
    <xf numFmtId="10" fontId="7" fillId="0" borderId="25" xfId="2" applyNumberFormat="1" applyFont="1" applyBorder="1" applyAlignment="1">
      <alignment vertical="center" wrapText="1"/>
    </xf>
    <xf numFmtId="168" fontId="7" fillId="0" borderId="48" xfId="5" applyNumberFormat="1" applyFont="1" applyBorder="1" applyAlignment="1">
      <alignment vertical="center" wrapText="1"/>
    </xf>
    <xf numFmtId="0" fontId="7" fillId="0" borderId="18" xfId="4" applyFont="1" applyBorder="1" applyAlignment="1">
      <alignment vertical="center" wrapText="1" readingOrder="1"/>
    </xf>
    <xf numFmtId="168" fontId="7" fillId="0" borderId="30" xfId="5" applyNumberFormat="1" applyFont="1" applyBorder="1" applyAlignment="1">
      <alignment vertical="center" wrapText="1"/>
    </xf>
    <xf numFmtId="168" fontId="7" fillId="0" borderId="21" xfId="5" applyNumberFormat="1" applyFont="1" applyBorder="1" applyAlignment="1">
      <alignment vertical="center" wrapText="1"/>
    </xf>
    <xf numFmtId="10" fontId="7" fillId="0" borderId="30" xfId="2" applyNumberFormat="1" applyFont="1" applyBorder="1" applyAlignment="1">
      <alignment vertical="center" wrapText="1"/>
    </xf>
    <xf numFmtId="10" fontId="7" fillId="0" borderId="21" xfId="2" applyNumberFormat="1" applyFont="1" applyBorder="1" applyAlignment="1">
      <alignment vertical="center" wrapText="1"/>
    </xf>
    <xf numFmtId="0" fontId="21" fillId="3" borderId="41" xfId="1" applyFont="1" applyFill="1" applyBorder="1" applyAlignment="1">
      <alignment horizontal="right" vertical="center"/>
    </xf>
    <xf numFmtId="0" fontId="21" fillId="3" borderId="28" xfId="1" applyFont="1" applyFill="1" applyBorder="1" applyAlignment="1">
      <alignment horizontal="left" vertical="center"/>
    </xf>
    <xf numFmtId="49" fontId="21" fillId="4" borderId="93" xfId="1" applyNumberFormat="1" applyFont="1" applyFill="1" applyBorder="1" applyAlignment="1">
      <alignment horizontal="right" vertical="center" wrapText="1"/>
    </xf>
    <xf numFmtId="49" fontId="21" fillId="4" borderId="94" xfId="1" applyNumberFormat="1" applyFont="1" applyFill="1" applyBorder="1" applyAlignment="1">
      <alignment horizontal="left" vertical="center" wrapText="1" readingOrder="1"/>
    </xf>
    <xf numFmtId="49" fontId="21" fillId="4" borderId="94" xfId="1" applyNumberFormat="1" applyFont="1" applyFill="1" applyBorder="1" applyAlignment="1">
      <alignment horizontal="left" vertical="center" wrapText="1"/>
    </xf>
    <xf numFmtId="0" fontId="7" fillId="0" borderId="0" xfId="1" applyFont="1" applyAlignment="1">
      <alignment horizontal="center"/>
    </xf>
    <xf numFmtId="0" fontId="30" fillId="0" borderId="21" xfId="1" applyFont="1" applyBorder="1" applyAlignment="1">
      <alignment horizontal="center" vertical="center" wrapText="1"/>
    </xf>
    <xf numFmtId="0" fontId="30" fillId="0" borderId="30" xfId="1" applyFont="1" applyBorder="1" applyAlignment="1">
      <alignment horizontal="center" vertical="center" wrapText="1"/>
    </xf>
    <xf numFmtId="0" fontId="20" fillId="2" borderId="0" xfId="1" applyFont="1" applyFill="1" applyAlignment="1">
      <alignment horizontal="centerContinuous" vertical="center" wrapText="1" readingOrder="1"/>
    </xf>
    <xf numFmtId="0" fontId="19" fillId="2" borderId="0" xfId="1" applyFont="1" applyFill="1" applyAlignment="1">
      <alignment horizontal="centerContinuous" vertical="center" wrapText="1" readingOrder="1"/>
    </xf>
    <xf numFmtId="166" fontId="6" fillId="4" borderId="46" xfId="1" applyNumberFormat="1" applyFont="1" applyFill="1" applyBorder="1" applyAlignment="1">
      <alignment vertical="center" wrapText="1"/>
    </xf>
    <xf numFmtId="166" fontId="6" fillId="4" borderId="26" xfId="1" applyNumberFormat="1" applyFont="1" applyFill="1" applyBorder="1" applyAlignment="1">
      <alignment vertical="center" wrapText="1"/>
    </xf>
    <xf numFmtId="0" fontId="7" fillId="0" borderId="0" xfId="1" applyFont="1" applyAlignment="1">
      <alignment vertical="top"/>
    </xf>
    <xf numFmtId="168" fontId="6" fillId="0" borderId="0" xfId="5" applyNumberFormat="1" applyFont="1" applyBorder="1" applyAlignment="1">
      <alignment horizontal="left" vertical="center" wrapText="1"/>
    </xf>
    <xf numFmtId="168" fontId="23" fillId="0" borderId="96" xfId="5" applyNumberFormat="1" applyFont="1" applyBorder="1" applyAlignment="1">
      <alignment horizontal="left" vertical="center" wrapText="1"/>
    </xf>
    <xf numFmtId="168" fontId="23" fillId="0" borderId="97" xfId="5" applyNumberFormat="1" applyFont="1" applyBorder="1" applyAlignment="1">
      <alignment horizontal="left" vertical="center" wrapText="1"/>
    </xf>
    <xf numFmtId="168" fontId="23" fillId="0" borderId="98" xfId="5" applyNumberFormat="1" applyFont="1" applyBorder="1" applyAlignment="1">
      <alignment horizontal="left" vertical="center" wrapText="1"/>
    </xf>
    <xf numFmtId="0" fontId="7" fillId="0" borderId="0" xfId="1" applyFont="1" applyAlignment="1">
      <alignment vertical="center"/>
    </xf>
    <xf numFmtId="169" fontId="15" fillId="0" borderId="0" xfId="2" applyNumberFormat="1" applyFont="1"/>
    <xf numFmtId="169" fontId="7" fillId="0" borderId="0" xfId="2" applyNumberFormat="1" applyFont="1"/>
    <xf numFmtId="0" fontId="20" fillId="5" borderId="0" xfId="1" applyFont="1" applyFill="1" applyAlignment="1">
      <alignment horizontal="center" vertical="center" readingOrder="1"/>
    </xf>
    <xf numFmtId="49" fontId="14" fillId="4" borderId="11" xfId="1" applyNumberFormat="1" applyFont="1" applyFill="1" applyBorder="1" applyAlignment="1">
      <alignment horizontal="right" vertical="center" wrapText="1"/>
    </xf>
    <xf numFmtId="0" fontId="21" fillId="4" borderId="43" xfId="1" applyFont="1" applyFill="1" applyBorder="1" applyAlignment="1">
      <alignment horizontal="right" vertical="center" wrapText="1"/>
    </xf>
    <xf numFmtId="166" fontId="6" fillId="4" borderId="44" xfId="1" applyNumberFormat="1" applyFont="1" applyFill="1" applyBorder="1" applyAlignment="1">
      <alignment vertical="center" wrapText="1"/>
    </xf>
    <xf numFmtId="0" fontId="21" fillId="4" borderId="45" xfId="1" applyFont="1" applyFill="1" applyBorder="1" applyAlignment="1">
      <alignment vertical="center" wrapText="1"/>
    </xf>
    <xf numFmtId="166" fontId="6" fillId="4" borderId="43" xfId="1" applyNumberFormat="1" applyFont="1" applyFill="1" applyBorder="1" applyAlignment="1">
      <alignment vertical="center" wrapText="1"/>
    </xf>
    <xf numFmtId="166" fontId="6" fillId="4" borderId="45" xfId="1" applyNumberFormat="1" applyFont="1" applyFill="1" applyBorder="1" applyAlignment="1">
      <alignment vertical="center" wrapText="1"/>
    </xf>
    <xf numFmtId="0" fontId="7" fillId="0" borderId="68" xfId="4" applyFont="1" applyBorder="1" applyAlignment="1">
      <alignment horizontal="right" vertical="center" wrapText="1"/>
    </xf>
    <xf numFmtId="168" fontId="15" fillId="0" borderId="99" xfId="5" applyNumberFormat="1" applyFont="1" applyBorder="1" applyAlignment="1">
      <alignment vertical="center" wrapText="1"/>
    </xf>
    <xf numFmtId="168" fontId="15" fillId="0" borderId="100" xfId="5" applyNumberFormat="1" applyFont="1" applyBorder="1" applyAlignment="1">
      <alignment vertical="center" wrapText="1"/>
    </xf>
    <xf numFmtId="168" fontId="15" fillId="0" borderId="101" xfId="5" applyNumberFormat="1" applyFont="1" applyBorder="1" applyAlignment="1">
      <alignment vertical="center" wrapText="1"/>
    </xf>
    <xf numFmtId="0" fontId="7" fillId="0" borderId="68" xfId="4" applyFont="1" applyBorder="1" applyAlignment="1">
      <alignment horizontal="left" vertical="center" wrapText="1" readingOrder="1"/>
    </xf>
    <xf numFmtId="164" fontId="58" fillId="0" borderId="0" xfId="1" applyNumberFormat="1" applyFont="1" applyAlignment="1">
      <alignment horizontal="center" vertical="center" wrapText="1"/>
    </xf>
    <xf numFmtId="164" fontId="17" fillId="0" borderId="0" xfId="1" applyNumberFormat="1" applyFont="1" applyAlignment="1">
      <alignment horizontal="center" vertical="center" wrapText="1"/>
    </xf>
    <xf numFmtId="9" fontId="17" fillId="0" borderId="0" xfId="2" applyFont="1" applyFill="1" applyBorder="1"/>
    <xf numFmtId="0" fontId="30" fillId="0" borderId="24" xfId="1" applyFont="1" applyBorder="1" applyAlignment="1">
      <alignment horizontal="center" vertical="center" wrapText="1"/>
    </xf>
    <xf numFmtId="0" fontId="30" fillId="0" borderId="25" xfId="1" applyFont="1" applyBorder="1" applyAlignment="1">
      <alignment horizontal="center" vertical="center" wrapText="1"/>
    </xf>
    <xf numFmtId="0" fontId="39" fillId="0" borderId="29" xfId="4" applyFont="1" applyBorder="1" applyAlignment="1">
      <alignment horizontal="right" wrapText="1"/>
    </xf>
    <xf numFmtId="0" fontId="39" fillId="0" borderId="21" xfId="4" applyFont="1" applyBorder="1" applyAlignment="1">
      <alignment horizontal="right" vertical="top" wrapText="1"/>
    </xf>
    <xf numFmtId="0" fontId="34" fillId="0" borderId="22" xfId="4" applyFont="1" applyBorder="1" applyAlignment="1">
      <alignment horizontal="left" wrapText="1" readingOrder="1"/>
    </xf>
    <xf numFmtId="0" fontId="34" fillId="0" borderId="25" xfId="4" applyFont="1" applyBorder="1" applyAlignment="1">
      <alignment horizontal="left" vertical="top" wrapText="1" readingOrder="1"/>
    </xf>
    <xf numFmtId="0" fontId="37" fillId="6" borderId="0" xfId="1" applyFont="1" applyFill="1" applyAlignment="1">
      <alignment horizontal="left" vertical="center"/>
    </xf>
    <xf numFmtId="0" fontId="39" fillId="0" borderId="0" xfId="4" applyFont="1" applyAlignment="1">
      <alignment horizontal="left" vertical="center" wrapText="1"/>
    </xf>
    <xf numFmtId="165" fontId="7" fillId="0" borderId="0" xfId="2" applyNumberFormat="1" applyFont="1" applyFill="1" applyBorder="1" applyAlignment="1">
      <alignment horizontal="right" vertical="center"/>
    </xf>
    <xf numFmtId="165" fontId="6" fillId="0" borderId="0" xfId="2" applyNumberFormat="1" applyFont="1" applyFill="1" applyBorder="1" applyAlignment="1">
      <alignment horizontal="right" vertical="center"/>
    </xf>
    <xf numFmtId="165" fontId="7" fillId="0" borderId="26" xfId="2" applyNumberFormat="1" applyFont="1" applyFill="1" applyBorder="1" applyAlignment="1">
      <alignment horizontal="right" vertical="center"/>
    </xf>
    <xf numFmtId="165" fontId="6" fillId="0" borderId="26" xfId="2" applyNumberFormat="1" applyFont="1" applyFill="1" applyBorder="1" applyAlignment="1">
      <alignment horizontal="right" vertical="center"/>
    </xf>
    <xf numFmtId="0" fontId="0" fillId="0" borderId="0" xfId="0" applyAlignment="1">
      <alignment horizontal="centerContinuous" vertical="top" readingOrder="1"/>
    </xf>
    <xf numFmtId="0" fontId="20" fillId="2" borderId="36" xfId="1" applyFont="1" applyFill="1" applyBorder="1" applyAlignment="1">
      <alignment horizontal="centerContinuous" vertical="top" wrapText="1" readingOrder="1"/>
    </xf>
    <xf numFmtId="0" fontId="35" fillId="2" borderId="36" xfId="1" applyFont="1" applyFill="1" applyBorder="1" applyAlignment="1">
      <alignment horizontal="centerContinuous" vertical="center" wrapText="1" readingOrder="1"/>
    </xf>
    <xf numFmtId="49" fontId="20" fillId="2" borderId="36" xfId="1" applyNumberFormat="1" applyFont="1" applyFill="1" applyBorder="1" applyAlignment="1">
      <alignment horizontal="centerContinuous" vertical="top" wrapText="1" readingOrder="1"/>
    </xf>
    <xf numFmtId="164" fontId="59" fillId="4" borderId="80" xfId="1" applyNumberFormat="1" applyFont="1" applyFill="1" applyBorder="1" applyAlignment="1">
      <alignment horizontal="center" wrapText="1"/>
    </xf>
    <xf numFmtId="164" fontId="59" fillId="4" borderId="82" xfId="1" applyNumberFormat="1" applyFont="1" applyFill="1" applyBorder="1" applyAlignment="1">
      <alignment horizontal="left" vertical="top" wrapText="1"/>
    </xf>
    <xf numFmtId="49" fontId="14" fillId="4" borderId="11" xfId="1" applyNumberFormat="1" applyFont="1" applyFill="1" applyBorder="1" applyAlignment="1">
      <alignment horizontal="left" vertical="center" wrapText="1" readingOrder="2"/>
    </xf>
    <xf numFmtId="0" fontId="6" fillId="0" borderId="26" xfId="1" applyFont="1" applyBorder="1" applyAlignment="1">
      <alignment horizontal="right" vertical="center" wrapText="1"/>
    </xf>
    <xf numFmtId="0" fontId="11" fillId="3" borderId="5" xfId="1" applyFont="1" applyFill="1" applyBorder="1" applyAlignment="1">
      <alignment horizontal="left" vertical="center" readingOrder="2"/>
    </xf>
    <xf numFmtId="0" fontId="31" fillId="0" borderId="0" xfId="1" applyFont="1" applyAlignment="1">
      <alignment horizontal="centerContinuous" readingOrder="1"/>
    </xf>
    <xf numFmtId="168" fontId="57" fillId="0" borderId="77" xfId="5" applyNumberFormat="1" applyFont="1" applyBorder="1" applyAlignment="1">
      <alignment horizontal="center" vertical="center" wrapText="1"/>
    </xf>
    <xf numFmtId="168" fontId="60" fillId="0" borderId="81" xfId="5" applyNumberFormat="1" applyFont="1" applyBorder="1" applyAlignment="1">
      <alignment horizontal="center" vertical="center" wrapText="1"/>
    </xf>
    <xf numFmtId="168" fontId="60" fillId="0" borderId="76" xfId="1" applyNumberFormat="1" applyFont="1" applyBorder="1" applyAlignment="1">
      <alignment horizontal="center" vertical="center"/>
    </xf>
    <xf numFmtId="168" fontId="60" fillId="0" borderId="80" xfId="1" applyNumberFormat="1" applyFont="1" applyBorder="1" applyAlignment="1">
      <alignment horizontal="center" vertical="center"/>
    </xf>
    <xf numFmtId="164" fontId="23" fillId="4" borderId="34" xfId="1" applyNumberFormat="1" applyFont="1" applyFill="1" applyBorder="1" applyAlignment="1">
      <alignment horizontal="center" wrapText="1"/>
    </xf>
    <xf numFmtId="164" fontId="23" fillId="4" borderId="59" xfId="1" applyNumberFormat="1" applyFont="1" applyFill="1" applyBorder="1" applyAlignment="1">
      <alignment horizontal="center" wrapText="1"/>
    </xf>
    <xf numFmtId="164" fontId="23" fillId="4" borderId="32" xfId="1" applyNumberFormat="1" applyFont="1" applyFill="1" applyBorder="1" applyAlignment="1">
      <alignment horizontal="center" wrapText="1"/>
    </xf>
    <xf numFmtId="164" fontId="23" fillId="4" borderId="88" xfId="1" applyNumberFormat="1" applyFont="1" applyFill="1" applyBorder="1" applyAlignment="1">
      <alignment horizontal="center" vertical="top" wrapText="1"/>
    </xf>
    <xf numFmtId="164" fontId="23" fillId="4" borderId="89" xfId="1" applyNumberFormat="1" applyFont="1" applyFill="1" applyBorder="1" applyAlignment="1">
      <alignment horizontal="center" vertical="top" wrapText="1"/>
    </xf>
    <xf numFmtId="164" fontId="23" fillId="4" borderId="89" xfId="1" applyNumberFormat="1" applyFont="1" applyFill="1" applyBorder="1" applyAlignment="1">
      <alignment horizontal="center" vertical="top" wrapText="1" readingOrder="1"/>
    </xf>
    <xf numFmtId="164" fontId="23" fillId="4" borderId="90" xfId="1" applyNumberFormat="1" applyFont="1" applyFill="1" applyBorder="1" applyAlignment="1">
      <alignment horizontal="center" vertical="top" wrapText="1" readingOrder="1"/>
    </xf>
    <xf numFmtId="0" fontId="6" fillId="0" borderId="0" xfId="4" applyFont="1" applyAlignment="1">
      <alignment vertical="center" wrapText="1"/>
    </xf>
    <xf numFmtId="0" fontId="6" fillId="0" borderId="0" xfId="4" applyFont="1" applyAlignment="1">
      <alignment vertical="center" wrapText="1" readingOrder="1"/>
    </xf>
    <xf numFmtId="0" fontId="1" fillId="0" borderId="0" xfId="6"/>
    <xf numFmtId="0" fontId="62" fillId="0" borderId="0" xfId="6" applyFont="1" applyAlignment="1">
      <alignment horizontal="centerContinuous"/>
    </xf>
    <xf numFmtId="0" fontId="63" fillId="0" borderId="0" xfId="6" applyFont="1" applyAlignment="1">
      <alignment horizontal="centerContinuous"/>
    </xf>
    <xf numFmtId="0" fontId="7" fillId="0" borderId="0" xfId="6" applyFont="1"/>
    <xf numFmtId="0" fontId="64" fillId="0" borderId="0" xfId="6" applyFont="1" applyAlignment="1">
      <alignment horizontal="centerContinuous"/>
    </xf>
    <xf numFmtId="0" fontId="65" fillId="0" borderId="0" xfId="6" applyFont="1" applyAlignment="1">
      <alignment horizontal="centerContinuous"/>
    </xf>
    <xf numFmtId="0" fontId="66" fillId="0" borderId="0" xfId="6" applyFont="1" applyAlignment="1">
      <alignment horizontal="centerContinuous"/>
    </xf>
    <xf numFmtId="0" fontId="1" fillId="6" borderId="0" xfId="6" applyFill="1"/>
    <xf numFmtId="0" fontId="1" fillId="2" borderId="0" xfId="6" applyFill="1"/>
    <xf numFmtId="0" fontId="1" fillId="5" borderId="0" xfId="6" applyFill="1"/>
    <xf numFmtId="0" fontId="67" fillId="0" borderId="0" xfId="1" applyFont="1" applyAlignment="1">
      <alignment horizontal="right" vertical="center"/>
    </xf>
    <xf numFmtId="0" fontId="68" fillId="8" borderId="0" xfId="1" applyFont="1" applyFill="1" applyAlignment="1">
      <alignment horizontal="right" vertical="top" wrapText="1" readingOrder="2"/>
    </xf>
    <xf numFmtId="0" fontId="69" fillId="0" borderId="0" xfId="1" applyFont="1" applyAlignment="1">
      <alignment horizontal="left" vertical="center"/>
    </xf>
    <xf numFmtId="0" fontId="6" fillId="8" borderId="0" xfId="1" applyFont="1" applyFill="1" applyAlignment="1">
      <alignment vertical="top"/>
    </xf>
    <xf numFmtId="0" fontId="12" fillId="8" borderId="0" xfId="1" applyFont="1" applyFill="1" applyAlignment="1">
      <alignment horizontal="right" vertical="center"/>
    </xf>
    <xf numFmtId="0" fontId="13" fillId="0" borderId="0" xfId="0" applyFont="1" applyAlignment="1">
      <alignment vertical="center"/>
    </xf>
    <xf numFmtId="0" fontId="2" fillId="8" borderId="0" xfId="1" applyFont="1" applyFill="1" applyAlignment="1">
      <alignment horizontal="right" vertical="top" wrapText="1"/>
    </xf>
    <xf numFmtId="0" fontId="70" fillId="8" borderId="0" xfId="1" applyFont="1" applyFill="1" applyAlignment="1">
      <alignment horizontal="justify" vertical="top" wrapText="1" readingOrder="2"/>
    </xf>
    <xf numFmtId="0" fontId="14" fillId="0" borderId="0" xfId="0" applyFont="1" applyAlignment="1">
      <alignment horizontal="left" vertical="top" wrapText="1"/>
    </xf>
    <xf numFmtId="0" fontId="7" fillId="8" borderId="0" xfId="1" applyFont="1" applyFill="1"/>
    <xf numFmtId="0" fontId="0" fillId="0" borderId="0" xfId="0" applyAlignment="1">
      <alignment vertical="center"/>
    </xf>
    <xf numFmtId="0" fontId="14" fillId="8" borderId="0" xfId="1" applyFont="1" applyFill="1" applyAlignment="1">
      <alignment horizontal="right" vertical="top" wrapText="1"/>
    </xf>
    <xf numFmtId="0" fontId="6" fillId="8" borderId="0" xfId="1" applyFont="1" applyFill="1"/>
    <xf numFmtId="0" fontId="0" fillId="0" borderId="0" xfId="0" applyAlignment="1">
      <alignment horizontal="left" vertical="top" wrapText="1"/>
    </xf>
    <xf numFmtId="0" fontId="72" fillId="8" borderId="0" xfId="1" applyFont="1" applyFill="1" applyAlignment="1">
      <alignment horizontal="right" vertical="center"/>
    </xf>
    <xf numFmtId="0" fontId="73" fillId="8" borderId="0" xfId="1" applyFont="1" applyFill="1" applyAlignment="1">
      <alignment horizontal="right"/>
    </xf>
    <xf numFmtId="0" fontId="72" fillId="0" borderId="0" xfId="0" applyFont="1" applyAlignment="1">
      <alignment vertical="center"/>
    </xf>
    <xf numFmtId="0" fontId="13" fillId="8" borderId="0" xfId="1" applyFont="1" applyFill="1" applyAlignment="1">
      <alignment horizontal="right" vertical="top"/>
    </xf>
    <xf numFmtId="0" fontId="7" fillId="8" borderId="0" xfId="1" quotePrefix="1" applyFont="1" applyFill="1" applyAlignment="1">
      <alignment horizontal="right" vertical="top" wrapText="1" readingOrder="2"/>
    </xf>
    <xf numFmtId="0" fontId="13" fillId="0" borderId="0" xfId="0" applyFont="1" applyAlignment="1">
      <alignment vertical="top" wrapText="1"/>
    </xf>
    <xf numFmtId="0" fontId="0" fillId="8" borderId="0" xfId="0" applyFill="1"/>
    <xf numFmtId="0" fontId="74" fillId="8" borderId="0" xfId="1" applyFont="1" applyFill="1" applyAlignment="1">
      <alignment horizontal="center"/>
    </xf>
    <xf numFmtId="3" fontId="74" fillId="8" borderId="0" xfId="1" applyNumberFormat="1" applyFont="1" applyFill="1" applyAlignment="1">
      <alignment horizontal="center"/>
    </xf>
    <xf numFmtId="0" fontId="75" fillId="8" borderId="0" xfId="1" applyFont="1" applyFill="1"/>
    <xf numFmtId="0" fontId="76" fillId="8" borderId="0" xfId="1" applyFont="1" applyFill="1"/>
    <xf numFmtId="0" fontId="19" fillId="6" borderId="102" xfId="1" applyFont="1" applyFill="1" applyBorder="1" applyAlignment="1">
      <alignment horizontal="right" vertical="center"/>
    </xf>
    <xf numFmtId="0" fontId="19" fillId="6" borderId="103" xfId="1" applyFont="1" applyFill="1" applyBorder="1" applyAlignment="1">
      <alignment horizontal="center" vertical="center"/>
    </xf>
    <xf numFmtId="0" fontId="19" fillId="6" borderId="104" xfId="1" applyFont="1" applyFill="1" applyBorder="1" applyAlignment="1">
      <alignment horizontal="left" vertical="center" wrapText="1"/>
    </xf>
    <xf numFmtId="0" fontId="2" fillId="0" borderId="0" xfId="0" applyFont="1"/>
    <xf numFmtId="0" fontId="16" fillId="8" borderId="105" xfId="1" applyFont="1" applyFill="1" applyBorder="1" applyAlignment="1">
      <alignment horizontal="right" vertical="center"/>
    </xf>
    <xf numFmtId="0" fontId="16" fillId="0" borderId="104" xfId="0" applyFont="1" applyBorder="1" applyAlignment="1">
      <alignment horizontal="left" vertical="center" wrapText="1"/>
    </xf>
    <xf numFmtId="0" fontId="16" fillId="8" borderId="0" xfId="0" applyFont="1" applyFill="1"/>
    <xf numFmtId="0" fontId="16" fillId="0" borderId="0" xfId="0" applyFont="1"/>
    <xf numFmtId="0" fontId="16" fillId="8" borderId="105" xfId="1" applyFont="1" applyFill="1" applyBorder="1" applyAlignment="1">
      <alignment horizontal="right" vertical="center" wrapText="1"/>
    </xf>
    <xf numFmtId="49" fontId="16" fillId="0" borderId="104" xfId="0" applyNumberFormat="1" applyFont="1" applyBorder="1" applyAlignment="1">
      <alignment horizontal="left" vertical="center" wrapText="1"/>
    </xf>
    <xf numFmtId="0" fontId="7" fillId="0" borderId="0" xfId="1" applyFont="1" applyAlignment="1">
      <alignment horizontal="left" wrapText="1"/>
    </xf>
    <xf numFmtId="0" fontId="2" fillId="0" borderId="0" xfId="0" applyFont="1" applyAlignment="1">
      <alignment horizontal="left" wrapText="1"/>
    </xf>
    <xf numFmtId="0" fontId="19" fillId="6" borderId="102" xfId="1" applyFont="1" applyFill="1" applyBorder="1" applyAlignment="1">
      <alignment horizontal="right" vertical="center" wrapText="1"/>
    </xf>
    <xf numFmtId="37" fontId="73" fillId="0" borderId="107" xfId="7" applyNumberFormat="1" applyFont="1" applyBorder="1" applyAlignment="1">
      <alignment horizontal="center" vertical="center"/>
    </xf>
    <xf numFmtId="0" fontId="73" fillId="0" borderId="107" xfId="7" applyNumberFormat="1" applyFont="1" applyBorder="1" applyAlignment="1">
      <alignment horizontal="center" vertical="center"/>
    </xf>
    <xf numFmtId="0" fontId="7" fillId="0" borderId="0" xfId="1" applyFont="1" applyAlignment="1">
      <alignment horizontal="right" wrapText="1"/>
    </xf>
    <xf numFmtId="0" fontId="2" fillId="0" borderId="0" xfId="0" applyFont="1" applyAlignment="1">
      <alignment horizontal="right" wrapText="1"/>
    </xf>
    <xf numFmtId="0" fontId="78" fillId="0" borderId="106" xfId="7" quotePrefix="1" applyFont="1" applyFill="1" applyBorder="1" applyAlignment="1">
      <alignment horizontal="center" vertical="center"/>
    </xf>
    <xf numFmtId="0" fontId="78" fillId="0" borderId="107" xfId="7" quotePrefix="1" applyFont="1" applyFill="1" applyBorder="1" applyAlignment="1">
      <alignment horizontal="center" vertical="center"/>
    </xf>
    <xf numFmtId="168" fontId="51" fillId="0" borderId="23" xfId="5" applyNumberFormat="1" applyFont="1" applyBorder="1" applyAlignment="1">
      <alignment wrapText="1"/>
    </xf>
    <xf numFmtId="168" fontId="51" fillId="0" borderId="29" xfId="5" applyNumberFormat="1" applyFont="1" applyBorder="1" applyAlignment="1">
      <alignment wrapText="1"/>
    </xf>
    <xf numFmtId="167" fontId="51" fillId="0" borderId="26" xfId="5" applyNumberFormat="1" applyFont="1" applyBorder="1" applyAlignment="1">
      <alignment vertical="top" wrapText="1"/>
    </xf>
    <xf numFmtId="0" fontId="51" fillId="0" borderId="26" xfId="1" applyFont="1" applyBorder="1" applyAlignment="1">
      <alignment vertical="top"/>
    </xf>
    <xf numFmtId="167" fontId="51" fillId="0" borderId="21" xfId="5" applyNumberFormat="1" applyFont="1" applyBorder="1" applyAlignment="1">
      <alignment vertical="top" wrapText="1"/>
    </xf>
    <xf numFmtId="0" fontId="29" fillId="0" borderId="0" xfId="1" applyFont="1" applyAlignment="1">
      <alignment wrapText="1"/>
    </xf>
    <xf numFmtId="2" fontId="29" fillId="0" borderId="0" xfId="2" applyNumberFormat="1" applyFont="1"/>
    <xf numFmtId="168" fontId="29" fillId="0" borderId="0" xfId="5" applyNumberFormat="1" applyFont="1"/>
    <xf numFmtId="165" fontId="29" fillId="0" borderId="0" xfId="2" applyNumberFormat="1" applyFont="1"/>
    <xf numFmtId="165" fontId="29" fillId="0" borderId="0" xfId="1" applyNumberFormat="1" applyFont="1"/>
    <xf numFmtId="0" fontId="44" fillId="0" borderId="0" xfId="1" applyFont="1" applyAlignment="1">
      <alignment wrapText="1"/>
    </xf>
    <xf numFmtId="2" fontId="44" fillId="0" borderId="0" xfId="2" applyNumberFormat="1" applyFont="1"/>
    <xf numFmtId="0" fontId="44" fillId="0" borderId="0" xfId="1" applyFont="1" applyAlignment="1">
      <alignment horizontal="right" wrapText="1" readingOrder="2"/>
    </xf>
    <xf numFmtId="169" fontId="29" fillId="0" borderId="0" xfId="2" applyNumberFormat="1" applyFont="1"/>
    <xf numFmtId="0" fontId="29" fillId="0" borderId="0" xfId="1" applyFont="1" applyAlignment="1">
      <alignment readingOrder="1"/>
    </xf>
    <xf numFmtId="0" fontId="79" fillId="0" borderId="0" xfId="1" applyFont="1"/>
    <xf numFmtId="169" fontId="79" fillId="0" borderId="0" xfId="2" applyNumberFormat="1" applyFont="1"/>
    <xf numFmtId="0" fontId="79" fillId="0" borderId="0" xfId="1" applyFont="1" applyAlignment="1">
      <alignment readingOrder="1"/>
    </xf>
    <xf numFmtId="164" fontId="80" fillId="0" borderId="0" xfId="1" applyNumberFormat="1" applyFont="1" applyAlignment="1">
      <alignment horizontal="center" vertical="center" wrapText="1"/>
    </xf>
    <xf numFmtId="164" fontId="29" fillId="0" borderId="0" xfId="1" applyNumberFormat="1" applyFont="1" applyAlignment="1">
      <alignment horizontal="center" vertical="center" wrapText="1"/>
    </xf>
    <xf numFmtId="2" fontId="29" fillId="0" borderId="0" xfId="1" applyNumberFormat="1" applyFont="1"/>
    <xf numFmtId="0" fontId="20" fillId="5" borderId="0" xfId="1" applyFont="1" applyFill="1" applyAlignment="1">
      <alignment horizontal="center" vertical="center" readingOrder="2"/>
    </xf>
    <xf numFmtId="0" fontId="21" fillId="6" borderId="0" xfId="1" applyFont="1" applyFill="1" applyAlignment="1">
      <alignment vertical="center" wrapText="1" readingOrder="1"/>
    </xf>
    <xf numFmtId="0" fontId="21" fillId="4" borderId="0" xfId="1" applyFont="1" applyFill="1" applyAlignment="1">
      <alignment vertical="center" wrapText="1"/>
    </xf>
    <xf numFmtId="0" fontId="34" fillId="0" borderId="0" xfId="1" applyFont="1" applyAlignment="1">
      <alignment horizontal="left" vertical="center" readingOrder="1"/>
    </xf>
    <xf numFmtId="9" fontId="29" fillId="0" borderId="0" xfId="2" applyFont="1" applyFill="1" applyBorder="1"/>
    <xf numFmtId="0" fontId="29" fillId="0" borderId="0" xfId="2" applyNumberFormat="1" applyFont="1" applyAlignment="1"/>
    <xf numFmtId="0" fontId="81" fillId="0" borderId="0" xfId="1" applyFont="1"/>
    <xf numFmtId="0" fontId="81" fillId="0" borderId="0" xfId="4" applyFont="1" applyAlignment="1">
      <alignment horizontal="left" vertical="center" wrapText="1" readingOrder="1"/>
    </xf>
    <xf numFmtId="0" fontId="81" fillId="0" borderId="0" xfId="1" applyFont="1" applyAlignment="1">
      <alignment wrapText="1"/>
    </xf>
    <xf numFmtId="169" fontId="81" fillId="0" borderId="0" xfId="2" applyNumberFormat="1" applyFont="1" applyBorder="1" applyAlignment="1">
      <alignment horizontal="left" vertical="center" wrapText="1" readingOrder="1"/>
    </xf>
    <xf numFmtId="168" fontId="81" fillId="0" borderId="0" xfId="5" applyNumberFormat="1" applyFont="1" applyBorder="1" applyAlignment="1">
      <alignment horizontal="left" vertical="center" wrapText="1" readingOrder="1"/>
    </xf>
    <xf numFmtId="0" fontId="29" fillId="0" borderId="0" xfId="1" applyFont="1" applyAlignment="1">
      <alignment horizontal="center"/>
    </xf>
    <xf numFmtId="169" fontId="29" fillId="0" borderId="0" xfId="1" applyNumberFormat="1" applyFont="1"/>
    <xf numFmtId="43" fontId="7" fillId="0" borderId="0" xfId="5" applyFont="1"/>
    <xf numFmtId="0" fontId="20" fillId="6" borderId="0" xfId="1" applyFont="1" applyFill="1" applyAlignment="1">
      <alignment horizontal="center" vertical="center"/>
    </xf>
    <xf numFmtId="0" fontId="20" fillId="5" borderId="0" xfId="1" applyFont="1" applyFill="1" applyAlignment="1">
      <alignment horizontal="center" vertical="center" readingOrder="2"/>
    </xf>
    <xf numFmtId="164" fontId="14" fillId="7" borderId="0" xfId="1" applyNumberFormat="1" applyFont="1" applyFill="1" applyAlignment="1">
      <alignment horizontal="left" vertical="center" wrapText="1"/>
    </xf>
    <xf numFmtId="164" fontId="22" fillId="7" borderId="0" xfId="1" applyNumberFormat="1" applyFont="1" applyFill="1" applyAlignment="1">
      <alignment horizontal="right" wrapText="1"/>
    </xf>
    <xf numFmtId="0" fontId="21" fillId="6" borderId="10" xfId="1" applyFont="1" applyFill="1" applyBorder="1" applyAlignment="1">
      <alignment horizontal="right" vertical="center"/>
    </xf>
    <xf numFmtId="0" fontId="21" fillId="6" borderId="3" xfId="1" applyFont="1" applyFill="1" applyBorder="1" applyAlignment="1">
      <alignment horizontal="right" vertical="center"/>
    </xf>
    <xf numFmtId="0" fontId="21" fillId="6" borderId="16" xfId="1" applyFont="1" applyFill="1" applyBorder="1" applyAlignment="1">
      <alignment horizontal="right" vertical="center"/>
    </xf>
    <xf numFmtId="0" fontId="21" fillId="6" borderId="12" xfId="1" applyFont="1" applyFill="1" applyBorder="1" applyAlignment="1">
      <alignment horizontal="left" vertical="center" wrapText="1" readingOrder="1"/>
    </xf>
    <xf numFmtId="0" fontId="21" fillId="6" borderId="13" xfId="1" applyFont="1" applyFill="1" applyBorder="1" applyAlignment="1">
      <alignment horizontal="left" vertical="center" wrapText="1" readingOrder="1"/>
    </xf>
    <xf numFmtId="0" fontId="21" fillId="6" borderId="14" xfId="1" applyFont="1" applyFill="1" applyBorder="1" applyAlignment="1">
      <alignment horizontal="left" vertical="center" wrapText="1" readingOrder="1"/>
    </xf>
    <xf numFmtId="0" fontId="6" fillId="4" borderId="18" xfId="1" applyFont="1" applyFill="1" applyBorder="1" applyAlignment="1">
      <alignment horizontal="center" vertical="center" wrapText="1"/>
    </xf>
    <xf numFmtId="0" fontId="6" fillId="4" borderId="18" xfId="0" applyFont="1" applyFill="1" applyBorder="1" applyAlignment="1">
      <alignment horizontal="center" vertical="center"/>
    </xf>
    <xf numFmtId="0" fontId="6" fillId="4" borderId="0" xfId="1" applyFont="1" applyFill="1" applyAlignment="1">
      <alignment horizontal="center" vertical="center" wrapText="1"/>
    </xf>
    <xf numFmtId="0" fontId="7" fillId="4" borderId="0" xfId="0" applyFont="1" applyFill="1" applyAlignment="1">
      <alignment horizontal="center" vertical="center"/>
    </xf>
    <xf numFmtId="0" fontId="20" fillId="5" borderId="0" xfId="1" applyFont="1" applyFill="1" applyAlignment="1">
      <alignment horizontal="center" vertical="center" readingOrder="1"/>
    </xf>
    <xf numFmtId="0" fontId="21" fillId="6" borderId="12" xfId="1" applyFont="1" applyFill="1" applyBorder="1" applyAlignment="1">
      <alignment horizontal="right" vertical="center" wrapText="1" indent="1"/>
    </xf>
    <xf numFmtId="0" fontId="21" fillId="6" borderId="13" xfId="1" applyFont="1" applyFill="1" applyBorder="1" applyAlignment="1">
      <alignment horizontal="right" vertical="center" wrapText="1" indent="1"/>
    </xf>
    <xf numFmtId="0" fontId="21" fillId="6" borderId="55" xfId="1" applyFont="1" applyFill="1" applyBorder="1" applyAlignment="1">
      <alignment horizontal="right" vertical="center" wrapText="1" indent="1"/>
    </xf>
    <xf numFmtId="0" fontId="21" fillId="6" borderId="55" xfId="1" applyFont="1" applyFill="1" applyBorder="1" applyAlignment="1">
      <alignment horizontal="left" vertical="center" wrapText="1" readingOrder="1"/>
    </xf>
    <xf numFmtId="0" fontId="20" fillId="6" borderId="32" xfId="1" applyFont="1" applyFill="1" applyBorder="1" applyAlignment="1">
      <alignment horizontal="center" vertical="center"/>
    </xf>
    <xf numFmtId="0" fontId="20" fillId="6" borderId="35" xfId="1" applyFont="1" applyFill="1" applyBorder="1" applyAlignment="1">
      <alignment horizontal="center" vertical="center"/>
    </xf>
    <xf numFmtId="0" fontId="20" fillId="5" borderId="33" xfId="1" applyFont="1" applyFill="1" applyBorder="1" applyAlignment="1">
      <alignment horizontal="center" vertical="center" readingOrder="1"/>
    </xf>
    <xf numFmtId="0" fontId="20" fillId="5" borderId="36" xfId="1" applyFont="1" applyFill="1" applyBorder="1" applyAlignment="1">
      <alignment horizontal="center" vertical="center" readingOrder="1"/>
    </xf>
    <xf numFmtId="0" fontId="31" fillId="0" borderId="0" xfId="1" applyFont="1" applyAlignment="1">
      <alignment horizontal="right" vertical="top" wrapText="1"/>
    </xf>
    <xf numFmtId="0" fontId="36" fillId="6" borderId="12" xfId="1" applyFont="1" applyFill="1" applyBorder="1" applyAlignment="1">
      <alignment horizontal="right" vertical="center" wrapText="1"/>
    </xf>
    <xf numFmtId="0" fontId="36" fillId="6" borderId="13" xfId="1" applyFont="1" applyFill="1" applyBorder="1" applyAlignment="1">
      <alignment horizontal="right" vertical="center" wrapText="1"/>
    </xf>
    <xf numFmtId="0" fontId="36" fillId="6" borderId="14" xfId="1" applyFont="1" applyFill="1" applyBorder="1" applyAlignment="1">
      <alignment horizontal="right" vertical="center" wrapText="1"/>
    </xf>
    <xf numFmtId="0" fontId="36" fillId="6" borderId="12" xfId="1" applyFont="1" applyFill="1" applyBorder="1" applyAlignment="1">
      <alignment horizontal="left" vertical="center" wrapText="1" readingOrder="1"/>
    </xf>
    <xf numFmtId="0" fontId="36" fillId="6" borderId="13" xfId="1" applyFont="1" applyFill="1" applyBorder="1" applyAlignment="1">
      <alignment horizontal="left" vertical="center" wrapText="1" readingOrder="1"/>
    </xf>
    <xf numFmtId="0" fontId="36" fillId="6" borderId="14" xfId="1" applyFont="1" applyFill="1" applyBorder="1" applyAlignment="1">
      <alignment horizontal="left" vertical="center" wrapText="1" readingOrder="1"/>
    </xf>
    <xf numFmtId="0" fontId="32" fillId="6" borderId="0" xfId="1" applyFont="1" applyFill="1" applyAlignment="1">
      <alignment horizontal="center" vertical="center"/>
    </xf>
    <xf numFmtId="0" fontId="32" fillId="6" borderId="36" xfId="1" applyFont="1" applyFill="1" applyBorder="1" applyAlignment="1">
      <alignment horizontal="center" vertical="center"/>
    </xf>
    <xf numFmtId="0" fontId="32" fillId="5" borderId="0" xfId="1" applyFont="1" applyFill="1" applyAlignment="1">
      <alignment horizontal="center" vertical="center" readingOrder="2"/>
    </xf>
    <xf numFmtId="0" fontId="32" fillId="5" borderId="36" xfId="1" applyFont="1" applyFill="1" applyBorder="1" applyAlignment="1">
      <alignment horizontal="center" vertical="center" readingOrder="2"/>
    </xf>
    <xf numFmtId="164" fontId="38" fillId="7" borderId="0" xfId="1" applyNumberFormat="1" applyFont="1" applyFill="1" applyAlignment="1">
      <alignment horizontal="right" wrapText="1"/>
    </xf>
    <xf numFmtId="0" fontId="23" fillId="3" borderId="50" xfId="1" applyFont="1" applyFill="1" applyBorder="1" applyAlignment="1">
      <alignment horizontal="center" vertical="center" textRotation="180" wrapText="1"/>
    </xf>
    <xf numFmtId="0" fontId="23" fillId="3" borderId="85" xfId="1" applyFont="1" applyFill="1" applyBorder="1" applyAlignment="1">
      <alignment horizontal="center" vertical="center" textRotation="180" wrapText="1"/>
    </xf>
    <xf numFmtId="0" fontId="15" fillId="3" borderId="50" xfId="1" applyFont="1" applyFill="1" applyBorder="1" applyAlignment="1">
      <alignment horizontal="center" vertical="center" textRotation="180" wrapText="1"/>
    </xf>
    <xf numFmtId="0" fontId="15" fillId="3" borderId="85" xfId="1" applyFont="1" applyFill="1" applyBorder="1" applyAlignment="1">
      <alignment horizontal="center" vertical="center" textRotation="180" wrapText="1"/>
    </xf>
    <xf numFmtId="0" fontId="7" fillId="3" borderId="41" xfId="1" applyFont="1" applyFill="1" applyBorder="1" applyAlignment="1">
      <alignment horizontal="left" vertical="center" wrapText="1"/>
    </xf>
    <xf numFmtId="0" fontId="7" fillId="3" borderId="42" xfId="1" applyFont="1" applyFill="1" applyBorder="1" applyAlignment="1">
      <alignment horizontal="left" vertical="center" wrapText="1"/>
    </xf>
    <xf numFmtId="0" fontId="7" fillId="3" borderId="28" xfId="1" applyFont="1" applyFill="1" applyBorder="1" applyAlignment="1">
      <alignment horizontal="right" vertical="center" wrapText="1"/>
    </xf>
    <xf numFmtId="0" fontId="20" fillId="5" borderId="34" xfId="1" applyFont="1" applyFill="1" applyBorder="1" applyAlignment="1">
      <alignment horizontal="center" vertical="center" readingOrder="1"/>
    </xf>
    <xf numFmtId="0" fontId="20" fillId="5" borderId="37" xfId="1" applyFont="1" applyFill="1" applyBorder="1" applyAlignment="1">
      <alignment horizontal="center" vertical="center" readingOrder="1"/>
    </xf>
    <xf numFmtId="0" fontId="21" fillId="3" borderId="11" xfId="1" applyFont="1" applyFill="1" applyBorder="1" applyAlignment="1">
      <alignment horizontal="right" vertical="center" wrapText="1"/>
    </xf>
    <xf numFmtId="0" fontId="21" fillId="3" borderId="11" xfId="1" applyFont="1" applyFill="1" applyBorder="1" applyAlignment="1">
      <alignment horizontal="center" vertical="center" wrapText="1" readingOrder="1"/>
    </xf>
    <xf numFmtId="0" fontId="21" fillId="6" borderId="50" xfId="1" applyFont="1" applyFill="1" applyBorder="1" applyAlignment="1">
      <alignment horizontal="right" vertical="center" wrapText="1"/>
    </xf>
    <xf numFmtId="0" fontId="21" fillId="6" borderId="40" xfId="1" applyFont="1" applyFill="1" applyBorder="1" applyAlignment="1">
      <alignment horizontal="right" vertical="center" wrapText="1"/>
    </xf>
    <xf numFmtId="0" fontId="21" fillId="6" borderId="39" xfId="1" applyFont="1" applyFill="1" applyBorder="1" applyAlignment="1">
      <alignment horizontal="right" vertical="center" wrapText="1"/>
    </xf>
    <xf numFmtId="0" fontId="21" fillId="6" borderId="12" xfId="1" applyFont="1" applyFill="1" applyBorder="1" applyAlignment="1">
      <alignment vertical="center" wrapText="1" readingOrder="1"/>
    </xf>
    <xf numFmtId="0" fontId="21" fillId="6" borderId="13" xfId="1" applyFont="1" applyFill="1" applyBorder="1" applyAlignment="1">
      <alignment vertical="center" wrapText="1" readingOrder="1"/>
    </xf>
    <xf numFmtId="0" fontId="21" fillId="6" borderId="14" xfId="1" applyFont="1" applyFill="1" applyBorder="1" applyAlignment="1">
      <alignment vertical="center" wrapText="1" readingOrder="1"/>
    </xf>
    <xf numFmtId="0" fontId="20" fillId="5" borderId="34" xfId="1" applyFont="1" applyFill="1" applyBorder="1" applyAlignment="1">
      <alignment horizontal="center" vertical="center" readingOrder="2"/>
    </xf>
    <xf numFmtId="0" fontId="20" fillId="5" borderId="37" xfId="1" applyFont="1" applyFill="1" applyBorder="1" applyAlignment="1">
      <alignment horizontal="center" vertical="center" readingOrder="2"/>
    </xf>
    <xf numFmtId="0" fontId="46" fillId="0" borderId="0" xfId="0" applyFont="1" applyAlignment="1">
      <alignment horizontal="center" vertical="center" wrapText="1" readingOrder="1"/>
    </xf>
    <xf numFmtId="0" fontId="20" fillId="5" borderId="32" xfId="1" applyFont="1" applyFill="1" applyBorder="1" applyAlignment="1">
      <alignment horizontal="center" vertical="center" readingOrder="1"/>
    </xf>
    <xf numFmtId="0" fontId="20" fillId="5" borderId="35" xfId="1" applyFont="1" applyFill="1" applyBorder="1" applyAlignment="1">
      <alignment horizontal="center" vertical="center" readingOrder="1"/>
    </xf>
    <xf numFmtId="164" fontId="22" fillId="7" borderId="33" xfId="1" applyNumberFormat="1" applyFont="1" applyFill="1" applyBorder="1" applyAlignment="1">
      <alignment horizontal="right" wrapText="1"/>
    </xf>
    <xf numFmtId="0" fontId="21" fillId="3" borderId="43" xfId="1" applyFont="1" applyFill="1" applyBorder="1" applyAlignment="1">
      <alignment horizontal="right" vertical="center" wrapText="1"/>
    </xf>
    <xf numFmtId="0" fontId="21" fillId="3" borderId="45" xfId="1" applyFont="1" applyFill="1" applyBorder="1" applyAlignment="1">
      <alignment horizontal="left" vertical="center" wrapText="1" readingOrder="1"/>
    </xf>
    <xf numFmtId="0" fontId="20" fillId="6" borderId="33" xfId="1" applyFont="1" applyFill="1" applyBorder="1" applyAlignment="1">
      <alignment horizontal="center" vertical="center"/>
    </xf>
    <xf numFmtId="0" fontId="20" fillId="6" borderId="36" xfId="1" applyFont="1" applyFill="1" applyBorder="1" applyAlignment="1">
      <alignment horizontal="center" vertical="center"/>
    </xf>
    <xf numFmtId="0" fontId="26" fillId="2" borderId="0" xfId="1" applyFont="1" applyFill="1" applyAlignment="1">
      <alignment horizontal="center" vertical="center"/>
    </xf>
    <xf numFmtId="0" fontId="11" fillId="6" borderId="92" xfId="1" applyFont="1" applyFill="1" applyBorder="1" applyAlignment="1">
      <alignment horizontal="left" vertical="center"/>
    </xf>
    <xf numFmtId="0" fontId="11" fillId="6" borderId="49" xfId="1" applyFont="1" applyFill="1" applyBorder="1" applyAlignment="1">
      <alignment horizontal="left" vertical="center"/>
    </xf>
    <xf numFmtId="0" fontId="20" fillId="5" borderId="0" xfId="1" applyFont="1" applyFill="1" applyAlignment="1">
      <alignment horizontal="center" vertical="center"/>
    </xf>
    <xf numFmtId="0" fontId="34" fillId="0" borderId="30" xfId="1" applyFont="1" applyBorder="1" applyAlignment="1">
      <alignment horizontal="center" vertical="center"/>
    </xf>
    <xf numFmtId="0" fontId="34" fillId="0" borderId="21" xfId="1" applyFont="1" applyBorder="1" applyAlignment="1">
      <alignment horizontal="center" vertical="center"/>
    </xf>
    <xf numFmtId="0" fontId="34" fillId="0" borderId="24" xfId="1" applyFont="1" applyBorder="1" applyAlignment="1">
      <alignment horizontal="center" vertical="center"/>
    </xf>
    <xf numFmtId="0" fontId="34" fillId="0" borderId="25" xfId="1" applyFont="1" applyBorder="1" applyAlignment="1">
      <alignment horizontal="center" vertical="center"/>
    </xf>
    <xf numFmtId="0" fontId="21" fillId="6" borderId="1" xfId="1" applyFont="1" applyFill="1" applyBorder="1" applyAlignment="1">
      <alignment horizontal="right" vertical="center"/>
    </xf>
    <xf numFmtId="0" fontId="21" fillId="6" borderId="0" xfId="1" applyFont="1" applyFill="1" applyAlignment="1">
      <alignment horizontal="right" vertical="center"/>
    </xf>
    <xf numFmtId="0" fontId="11" fillId="6" borderId="92" xfId="1" applyFont="1" applyFill="1" applyBorder="1" applyAlignment="1">
      <alignment horizontal="right" vertical="center"/>
    </xf>
    <xf numFmtId="0" fontId="11" fillId="6" borderId="49" xfId="1" applyFont="1" applyFill="1" applyBorder="1" applyAlignment="1">
      <alignment horizontal="right" vertical="center"/>
    </xf>
    <xf numFmtId="0" fontId="11" fillId="6" borderId="1" xfId="1" applyFont="1" applyFill="1" applyBorder="1" applyAlignment="1">
      <alignment horizontal="left" vertical="center"/>
    </xf>
    <xf numFmtId="0" fontId="11" fillId="6" borderId="0" xfId="1" applyFont="1" applyFill="1" applyAlignment="1">
      <alignment horizontal="left" vertical="center"/>
    </xf>
    <xf numFmtId="0" fontId="39" fillId="0" borderId="22" xfId="4" applyFont="1" applyBorder="1" applyAlignment="1">
      <alignment horizontal="right" vertical="center" wrapText="1"/>
    </xf>
    <xf numFmtId="0" fontId="39" fillId="0" borderId="25" xfId="4" applyFont="1" applyBorder="1" applyAlignment="1">
      <alignment horizontal="right" vertical="center" wrapText="1"/>
    </xf>
    <xf numFmtId="0" fontId="39" fillId="0" borderId="95" xfId="4" applyFont="1" applyBorder="1" applyAlignment="1">
      <alignment horizontal="left" vertical="center" wrapText="1"/>
    </xf>
    <xf numFmtId="0" fontId="39" fillId="0" borderId="85" xfId="4" applyFont="1" applyBorder="1" applyAlignment="1">
      <alignment horizontal="left" vertical="center" wrapText="1"/>
    </xf>
    <xf numFmtId="0" fontId="44" fillId="0" borderId="0" xfId="4" applyFont="1" applyAlignment="1">
      <alignment horizontal="center" wrapText="1" readingOrder="1"/>
    </xf>
    <xf numFmtId="0" fontId="37" fillId="6" borderId="56" xfId="1" applyFont="1" applyFill="1" applyBorder="1" applyAlignment="1">
      <alignment horizontal="left" vertical="center"/>
    </xf>
    <xf numFmtId="0" fontId="37" fillId="6" borderId="57" xfId="1" applyFont="1" applyFill="1" applyBorder="1" applyAlignment="1">
      <alignment horizontal="left" vertical="center"/>
    </xf>
    <xf numFmtId="0" fontId="37" fillId="6" borderId="41" xfId="1" applyFont="1" applyFill="1" applyBorder="1" applyAlignment="1">
      <alignment horizontal="left" vertical="center"/>
    </xf>
    <xf numFmtId="0" fontId="37" fillId="6" borderId="28" xfId="1" applyFont="1" applyFill="1" applyBorder="1" applyAlignment="1">
      <alignment horizontal="left" vertical="center"/>
    </xf>
    <xf numFmtId="0" fontId="37" fillId="6" borderId="53" xfId="1" applyFont="1" applyFill="1" applyBorder="1" applyAlignment="1">
      <alignment horizontal="left" vertical="center"/>
    </xf>
    <xf numFmtId="0" fontId="37" fillId="6" borderId="54" xfId="1" applyFont="1" applyFill="1" applyBorder="1" applyAlignment="1">
      <alignment horizontal="left" vertical="center"/>
    </xf>
    <xf numFmtId="0" fontId="37" fillId="6" borderId="56" xfId="1" applyFont="1" applyFill="1" applyBorder="1" applyAlignment="1">
      <alignment horizontal="right" vertical="center" wrapText="1"/>
    </xf>
    <xf numFmtId="0" fontId="37" fillId="6" borderId="57" xfId="1" applyFont="1" applyFill="1" applyBorder="1" applyAlignment="1">
      <alignment horizontal="right" vertical="center" wrapText="1"/>
    </xf>
    <xf numFmtId="0" fontId="37" fillId="6" borderId="41" xfId="1" applyFont="1" applyFill="1" applyBorder="1" applyAlignment="1">
      <alignment horizontal="right" vertical="center" wrapText="1"/>
    </xf>
    <xf numFmtId="0" fontId="37" fillId="6" borderId="28" xfId="1" applyFont="1" applyFill="1" applyBorder="1" applyAlignment="1">
      <alignment horizontal="right" vertical="center" wrapText="1"/>
    </xf>
    <xf numFmtId="0" fontId="37" fillId="6" borderId="53" xfId="1" applyFont="1" applyFill="1" applyBorder="1" applyAlignment="1">
      <alignment horizontal="right" vertical="center" wrapText="1"/>
    </xf>
    <xf numFmtId="0" fontId="37" fillId="6" borderId="54" xfId="1" applyFont="1" applyFill="1" applyBorder="1" applyAlignment="1">
      <alignment horizontal="right" vertical="center" wrapText="1"/>
    </xf>
  </cellXfs>
  <cellStyles count="8">
    <cellStyle name="Comma" xfId="5" builtinId="3"/>
    <cellStyle name="Hyperlink" xfId="7" builtinId="8"/>
    <cellStyle name="Normal" xfId="0" builtinId="0"/>
    <cellStyle name="Normal 2" xfId="1" xr:uid="{4B832E5F-3513-41C4-97ED-D8104EA080AA}"/>
    <cellStyle name="Normal 2 2" xfId="4" xr:uid="{16031713-930E-4201-BCF1-30547F3A9E3D}"/>
    <cellStyle name="Normal 8 2" xfId="6" xr:uid="{0E6071E4-3781-4330-A527-5BAF7033C3A9}"/>
    <cellStyle name="Percent" xfId="2" builtinId="5"/>
    <cellStyle name="Percent 2" xfId="3" xr:uid="{8617C922-7027-4B1C-9E34-E3779A48E099}"/>
  </cellStyles>
  <dxfs count="0"/>
  <tableStyles count="0" defaultTableStyle="TableStyleMedium2" defaultPivotStyle="PivotStyleLight16"/>
  <colors>
    <mruColors>
      <color rgb="FFBEAA6A"/>
      <color rgb="FFAE974C"/>
      <color rgb="FFA08B46"/>
      <color rgb="FF8B783D"/>
      <color rgb="FF6E5F30"/>
      <color rgb="FFB59F54"/>
      <color rgb="FFDACFAA"/>
      <color rgb="FF824100"/>
      <color rgb="FF6633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2687961358592E-2"/>
          <c:y val="0.10551461156743305"/>
          <c:w val="0.87911369191664412"/>
          <c:h val="0.77695980482544491"/>
        </c:manualLayout>
      </c:layout>
      <c:barChart>
        <c:barDir val="col"/>
        <c:grouping val="clustered"/>
        <c:varyColors val="0"/>
        <c:ser>
          <c:idx val="2"/>
          <c:order val="1"/>
          <c:tx>
            <c:strRef>
              <c:f>'T1'!$F$21</c:f>
              <c:strCache>
                <c:ptCount val="1"/>
                <c:pt idx="0">
                  <c:v>بحريني  Bahraini</c:v>
                </c:pt>
              </c:strCache>
            </c:strRef>
          </c:tx>
          <c:spPr>
            <a:solidFill>
              <a:srgbClr val="C00000"/>
            </a:solidFill>
            <a:ln w="19050">
              <a:solidFill>
                <a:schemeClr val="l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'T1'!$C$22:$C$29</c:f>
              <c:strCache>
                <c:ptCount val="8"/>
                <c:pt idx="0">
                  <c:v>الربع الأول - 2019- Q1</c:v>
                </c:pt>
                <c:pt idx="1">
                  <c:v>الربع الثاني - 2019- Q2</c:v>
                </c:pt>
                <c:pt idx="2">
                  <c:v>الربع الثالث - 2019- Q3</c:v>
                </c:pt>
                <c:pt idx="3">
                  <c:v>الربع الرابع - 2019- Q4</c:v>
                </c:pt>
                <c:pt idx="4">
                  <c:v>الربع الأول - 2020- Q1</c:v>
                </c:pt>
                <c:pt idx="5">
                  <c:v>الربع الثاني - 2020- Q2</c:v>
                </c:pt>
                <c:pt idx="6">
                  <c:v>الربع الثالث - 2020- Q3</c:v>
                </c:pt>
                <c:pt idx="7">
                  <c:v>الربع الرابع - 2020- Q4</c:v>
                </c:pt>
              </c:strCache>
            </c:strRef>
          </c:cat>
          <c:val>
            <c:numRef>
              <c:f>'T1'!$F$22:$F$29</c:f>
              <c:numCache>
                <c:formatCode>_(* #,##0_);_(* \(#,##0\);_(* "-"??_);_(@_)</c:formatCode>
                <c:ptCount val="8"/>
                <c:pt idx="0">
                  <c:v>216947</c:v>
                </c:pt>
                <c:pt idx="1">
                  <c:v>215739</c:v>
                </c:pt>
                <c:pt idx="2">
                  <c:v>221272</c:v>
                </c:pt>
                <c:pt idx="3">
                  <c:v>219609</c:v>
                </c:pt>
                <c:pt idx="4">
                  <c:v>234934</c:v>
                </c:pt>
                <c:pt idx="5">
                  <c:v>232886</c:v>
                </c:pt>
                <c:pt idx="6">
                  <c:v>238532</c:v>
                </c:pt>
                <c:pt idx="7">
                  <c:v>232886</c:v>
                </c:pt>
              </c:numCache>
            </c:numRef>
          </c:val>
          <c:extLst>
            <c:ext xmlns:c16="http://schemas.microsoft.com/office/drawing/2014/chart" uri="{C3380CC4-5D6E-409C-BE32-E72D297353CC}">
              <c16:uniqueId val="{00000000-0948-4945-8E2C-E6690C417796}"/>
            </c:ext>
          </c:extLst>
        </c:ser>
        <c:ser>
          <c:idx val="3"/>
          <c:order val="2"/>
          <c:tx>
            <c:strRef>
              <c:f>'T1'!$G$21</c:f>
              <c:strCache>
                <c:ptCount val="1"/>
                <c:pt idx="0">
                  <c:v>غير بحريني Non-Bahraini</c:v>
                </c:pt>
              </c:strCache>
            </c:strRef>
          </c:tx>
          <c:spPr>
            <a:solidFill>
              <a:srgbClr val="B59F54"/>
            </a:solidFill>
            <a:ln w="19050">
              <a:solidFill>
                <a:schemeClr val="lt1"/>
              </a:solidFill>
            </a:ln>
            <a:effectLst/>
          </c:spPr>
          <c:invertIfNegative val="0"/>
          <c:dLbls>
            <c:dLbl>
              <c:idx val="0"/>
              <c:layout>
                <c:manualLayout>
                  <c:x val="-1.3797270091400195E-17"/>
                  <c:y val="0.424508514681880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A1-4646-8B31-AD6D01D60732}"/>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'T1'!$C$22:$C$29</c:f>
              <c:strCache>
                <c:ptCount val="8"/>
                <c:pt idx="0">
                  <c:v>الربع الأول - 2019- Q1</c:v>
                </c:pt>
                <c:pt idx="1">
                  <c:v>الربع الثاني - 2019- Q2</c:v>
                </c:pt>
                <c:pt idx="2">
                  <c:v>الربع الثالث - 2019- Q3</c:v>
                </c:pt>
                <c:pt idx="3">
                  <c:v>الربع الرابع - 2019- Q4</c:v>
                </c:pt>
                <c:pt idx="4">
                  <c:v>الربع الأول - 2020- Q1</c:v>
                </c:pt>
                <c:pt idx="5">
                  <c:v>الربع الثاني - 2020- Q2</c:v>
                </c:pt>
                <c:pt idx="6">
                  <c:v>الربع الثالث - 2020- Q3</c:v>
                </c:pt>
                <c:pt idx="7">
                  <c:v>الربع الرابع - 2020- Q4</c:v>
                </c:pt>
              </c:strCache>
            </c:strRef>
          </c:cat>
          <c:val>
            <c:numRef>
              <c:f>'T1'!$G$22:$G$29</c:f>
              <c:numCache>
                <c:formatCode>_(* #,##0_);_(* \(#,##0\);_(* "-"??_);_(@_)</c:formatCode>
                <c:ptCount val="8"/>
                <c:pt idx="0">
                  <c:v>646596</c:v>
                </c:pt>
                <c:pt idx="1">
                  <c:v>646596</c:v>
                </c:pt>
                <c:pt idx="2">
                  <c:v>614552</c:v>
                </c:pt>
                <c:pt idx="3">
                  <c:v>614552</c:v>
                </c:pt>
                <c:pt idx="4">
                  <c:v>612959</c:v>
                </c:pt>
                <c:pt idx="5">
                  <c:v>612959</c:v>
                </c:pt>
                <c:pt idx="6">
                  <c:v>597786.0588061657</c:v>
                </c:pt>
                <c:pt idx="7">
                  <c:v>597786.0588061657</c:v>
                </c:pt>
              </c:numCache>
            </c:numRef>
          </c:val>
          <c:extLst>
            <c:ext xmlns:c16="http://schemas.microsoft.com/office/drawing/2014/chart" uri="{C3380CC4-5D6E-409C-BE32-E72D297353CC}">
              <c16:uniqueId val="{00000001-0948-4945-8E2C-E6690C417796}"/>
            </c:ext>
          </c:extLst>
        </c:ser>
        <c:dLbls>
          <c:showLegendKey val="0"/>
          <c:showVal val="0"/>
          <c:showCatName val="0"/>
          <c:showSerName val="0"/>
          <c:showPercent val="0"/>
          <c:showBubbleSize val="0"/>
        </c:dLbls>
        <c:gapWidth val="37"/>
        <c:axId val="413771439"/>
        <c:axId val="413770191"/>
      </c:barChart>
      <c:lineChart>
        <c:grouping val="standard"/>
        <c:varyColors val="0"/>
        <c:ser>
          <c:idx val="0"/>
          <c:order val="0"/>
          <c:tx>
            <c:strRef>
              <c:f>'T1'!$D$21</c:f>
              <c:strCache>
                <c:ptCount val="1"/>
                <c:pt idx="0">
                  <c:v>نسبة البحرينيين   Percentage of Bahraini</c:v>
                </c:pt>
              </c:strCache>
            </c:strRef>
          </c:tx>
          <c:spPr>
            <a:ln w="28575" cap="rnd">
              <a:solidFill>
                <a:srgbClr val="C1001F"/>
              </a:solidFill>
              <a:prstDash val="dash"/>
              <a:round/>
            </a:ln>
            <a:effectLst/>
          </c:spPr>
          <c:marker>
            <c:symbol val="none"/>
          </c:marker>
          <c:dLbls>
            <c:dLbl>
              <c:idx val="0"/>
              <c:layout>
                <c:manualLayout>
                  <c:x val="-4.5735958247027406E-2"/>
                  <c:y val="-3.2389165407065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A1-4646-8B31-AD6D01D6073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'T1'!$C$22:$C$29</c:f>
              <c:strCache>
                <c:ptCount val="8"/>
                <c:pt idx="0">
                  <c:v>الربع الأول - 2019- Q1</c:v>
                </c:pt>
                <c:pt idx="1">
                  <c:v>الربع الثاني - 2019- Q2</c:v>
                </c:pt>
                <c:pt idx="2">
                  <c:v>الربع الثالث - 2019- Q3</c:v>
                </c:pt>
                <c:pt idx="3">
                  <c:v>الربع الرابع - 2019- Q4</c:v>
                </c:pt>
                <c:pt idx="4">
                  <c:v>الربع الأول - 2020- Q1</c:v>
                </c:pt>
                <c:pt idx="5">
                  <c:v>الربع الثاني - 2020- Q2</c:v>
                </c:pt>
                <c:pt idx="6">
                  <c:v>الربع الثالث - 2020- Q3</c:v>
                </c:pt>
                <c:pt idx="7">
                  <c:v>الربع الرابع - 2020- Q4</c:v>
                </c:pt>
              </c:strCache>
            </c:strRef>
          </c:cat>
          <c:val>
            <c:numRef>
              <c:f>'T1'!$D$22:$D$29</c:f>
              <c:numCache>
                <c:formatCode>0.00</c:formatCode>
                <c:ptCount val="8"/>
                <c:pt idx="0">
                  <c:v>25.12</c:v>
                </c:pt>
                <c:pt idx="1">
                  <c:v>25.02</c:v>
                </c:pt>
                <c:pt idx="2">
                  <c:v>26.47</c:v>
                </c:pt>
                <c:pt idx="3">
                  <c:v>26.33</c:v>
                </c:pt>
                <c:pt idx="4">
                  <c:v>27.71</c:v>
                </c:pt>
                <c:pt idx="5">
                  <c:v>27.53</c:v>
                </c:pt>
                <c:pt idx="6">
                  <c:v>28.52</c:v>
                </c:pt>
                <c:pt idx="7">
                  <c:v>28.36</c:v>
                </c:pt>
              </c:numCache>
            </c:numRef>
          </c:val>
          <c:smooth val="0"/>
          <c:extLst>
            <c:ext xmlns:c16="http://schemas.microsoft.com/office/drawing/2014/chart" uri="{C3380CC4-5D6E-409C-BE32-E72D297353CC}">
              <c16:uniqueId val="{00000002-0948-4945-8E2C-E6690C417796}"/>
            </c:ext>
          </c:extLst>
        </c:ser>
        <c:dLbls>
          <c:showLegendKey val="0"/>
          <c:showVal val="1"/>
          <c:showCatName val="0"/>
          <c:showSerName val="0"/>
          <c:showPercent val="0"/>
          <c:showBubbleSize val="0"/>
        </c:dLbls>
        <c:marker val="1"/>
        <c:smooth val="0"/>
        <c:axId val="1401843999"/>
        <c:axId val="1401845663"/>
      </c:lineChart>
      <c:catAx>
        <c:axId val="4137714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Sakkal Majalla" panose="02000000000000000000" pitchFamily="2" charset="-78"/>
              </a:defRPr>
            </a:pPr>
            <a:endParaRPr lang="en-US"/>
          </a:p>
        </c:txPr>
        <c:crossAx val="413770191"/>
        <c:crosses val="autoZero"/>
        <c:auto val="0"/>
        <c:lblAlgn val="ctr"/>
        <c:lblOffset val="100"/>
        <c:noMultiLvlLbl val="0"/>
      </c:catAx>
      <c:valAx>
        <c:axId val="41377019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13771439"/>
        <c:crosses val="autoZero"/>
        <c:crossBetween val="between"/>
      </c:valAx>
      <c:valAx>
        <c:axId val="1401845663"/>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1843999"/>
        <c:crosses val="max"/>
        <c:crossBetween val="between"/>
      </c:valAx>
      <c:catAx>
        <c:axId val="1401843999"/>
        <c:scaling>
          <c:orientation val="minMax"/>
        </c:scaling>
        <c:delete val="1"/>
        <c:axPos val="b"/>
        <c:numFmt formatCode="General" sourceLinked="1"/>
        <c:majorTickMark val="out"/>
        <c:minorTickMark val="none"/>
        <c:tickLblPos val="nextTo"/>
        <c:crossAx val="1401845663"/>
        <c:crosses val="autoZero"/>
        <c:auto val="1"/>
        <c:lblAlgn val="ctr"/>
        <c:lblOffset val="100"/>
        <c:noMultiLvlLbl val="0"/>
      </c:catAx>
      <c:spPr>
        <a:noFill/>
        <a:ln>
          <a:noFill/>
        </a:ln>
        <a:effectLst/>
      </c:spPr>
    </c:plotArea>
    <c:legend>
      <c:legendPos val="t"/>
      <c:layout>
        <c:manualLayout>
          <c:xMode val="edge"/>
          <c:yMode val="edge"/>
          <c:x val="6.9704798136188045E-2"/>
          <c:y val="0"/>
          <c:w val="0.89654545990739909"/>
          <c:h val="8.4692046278972088E-2"/>
        </c:manualLayout>
      </c:layout>
      <c:overlay val="0"/>
      <c:spPr>
        <a:noFill/>
        <a:ln>
          <a:noFill/>
        </a:ln>
        <a:effectLst/>
      </c:spPr>
      <c:txPr>
        <a:bodyPr rot="0" spcFirstLastPara="1" vertOverflow="ellipsis" vert="horz" wrap="square" anchor="ctr" anchorCtr="1"/>
        <a:lstStyle/>
        <a:p>
          <a:pPr rtl="1">
            <a:defRPr sz="900" b="0" i="0" u="none" strike="noStrike" kern="1200" baseline="0">
              <a:solidFill>
                <a:schemeClr val="tx1"/>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5.6620263934614293E-2"/>
          <c:y val="0.1240660760066683"/>
          <c:w val="0.94337973606538572"/>
          <c:h val="0.67119564034595181"/>
        </c:manualLayout>
      </c:layout>
      <c:barChart>
        <c:barDir val="col"/>
        <c:grouping val="clustered"/>
        <c:varyColors val="0"/>
        <c:ser>
          <c:idx val="1"/>
          <c:order val="0"/>
          <c:tx>
            <c:strRef>
              <c:f>'T 6'!$C$5</c:f>
              <c:strCache>
                <c:ptCount val="1"/>
                <c:pt idx="0">
                  <c:v>2012</c:v>
                </c:pt>
              </c:strCache>
            </c:strRef>
          </c:tx>
          <c:spPr>
            <a:solidFill>
              <a:srgbClr val="B59F54"/>
            </a:solidFill>
            <a:ln>
              <a:noFill/>
            </a:ln>
            <a:effectLst/>
          </c:spPr>
          <c:invertIfNegative val="0"/>
          <c:dLbls>
            <c:dLbl>
              <c:idx val="5"/>
              <c:layout>
                <c:manualLayout>
                  <c:x val="0"/>
                  <c:y val="1.37174211248285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EB-49E7-AC33-E06D03A49735}"/>
                </c:ext>
              </c:extLst>
            </c:dLbl>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rgbClr val="B59F54"/>
                    </a:solidFill>
                    <a:latin typeface="Calibri "/>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'T 6'!$N$6:$N$17</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6'!$C$6:$C$17</c:f>
              <c:numCache>
                <c:formatCode>_(* #,##0_);_(* \(#,##0\);_(* "-"??_);_(@_)</c:formatCode>
                <c:ptCount val="12"/>
                <c:pt idx="0">
                  <c:v>59</c:v>
                </c:pt>
                <c:pt idx="1">
                  <c:v>42</c:v>
                </c:pt>
                <c:pt idx="2">
                  <c:v>59</c:v>
                </c:pt>
                <c:pt idx="3">
                  <c:v>62</c:v>
                </c:pt>
                <c:pt idx="4">
                  <c:v>64</c:v>
                </c:pt>
                <c:pt idx="5">
                  <c:v>453</c:v>
                </c:pt>
                <c:pt idx="6">
                  <c:v>293</c:v>
                </c:pt>
                <c:pt idx="7">
                  <c:v>362</c:v>
                </c:pt>
                <c:pt idx="8">
                  <c:v>98</c:v>
                </c:pt>
                <c:pt idx="9">
                  <c:v>258</c:v>
                </c:pt>
                <c:pt idx="10">
                  <c:v>21</c:v>
                </c:pt>
                <c:pt idx="11">
                  <c:v>175</c:v>
                </c:pt>
              </c:numCache>
            </c:numRef>
          </c:val>
          <c:extLst>
            <c:ext xmlns:c16="http://schemas.microsoft.com/office/drawing/2014/chart" uri="{C3380CC4-5D6E-409C-BE32-E72D297353CC}">
              <c16:uniqueId val="{00000000-D449-4A8E-A98B-D173D68F4E13}"/>
            </c:ext>
          </c:extLst>
        </c:ser>
        <c:ser>
          <c:idx val="5"/>
          <c:order val="1"/>
          <c:tx>
            <c:strRef>
              <c:f>'T 6'!$G$5</c:f>
              <c:strCache>
                <c:ptCount val="1"/>
                <c:pt idx="0">
                  <c:v>2016</c:v>
                </c:pt>
              </c:strCache>
            </c:strRef>
          </c:tx>
          <c:spPr>
            <a:solidFill>
              <a:srgbClr val="83713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rgbClr val="837139"/>
                    </a:solidFill>
                    <a:latin typeface="Calibri "/>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'T 6'!$N$6:$N$17</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6'!$G$6:$G$17</c:f>
              <c:numCache>
                <c:formatCode>_(* #,##0_);_(* \(#,##0\);_(* "-"??_);_(@_)</c:formatCode>
                <c:ptCount val="12"/>
                <c:pt idx="0">
                  <c:v>18</c:v>
                </c:pt>
                <c:pt idx="1">
                  <c:v>7</c:v>
                </c:pt>
                <c:pt idx="2">
                  <c:v>11</c:v>
                </c:pt>
                <c:pt idx="3">
                  <c:v>17</c:v>
                </c:pt>
                <c:pt idx="4">
                  <c:v>13</c:v>
                </c:pt>
                <c:pt idx="5">
                  <c:v>95</c:v>
                </c:pt>
                <c:pt idx="6">
                  <c:v>56</c:v>
                </c:pt>
                <c:pt idx="7">
                  <c:v>73</c:v>
                </c:pt>
                <c:pt idx="8">
                  <c:v>35</c:v>
                </c:pt>
                <c:pt idx="9">
                  <c:v>39</c:v>
                </c:pt>
                <c:pt idx="10">
                  <c:v>4</c:v>
                </c:pt>
                <c:pt idx="11">
                  <c:v>246</c:v>
                </c:pt>
              </c:numCache>
            </c:numRef>
          </c:val>
          <c:extLst>
            <c:ext xmlns:c16="http://schemas.microsoft.com/office/drawing/2014/chart" uri="{C3380CC4-5D6E-409C-BE32-E72D297353CC}">
              <c16:uniqueId val="{00000001-D449-4A8E-A98B-D173D68F4E13}"/>
            </c:ext>
          </c:extLst>
        </c:ser>
        <c:ser>
          <c:idx val="9"/>
          <c:order val="2"/>
          <c:tx>
            <c:strRef>
              <c:f>'T 6'!$K$5</c:f>
              <c:strCache>
                <c:ptCount val="1"/>
                <c:pt idx="0">
                  <c:v>2020</c:v>
                </c:pt>
              </c:strCache>
            </c:strRef>
          </c:tx>
          <c:spPr>
            <a:solidFill>
              <a:srgbClr val="63562B"/>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rgbClr val="63562B"/>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'T 6'!$N$6:$N$17</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6'!$K$6:$K$17</c:f>
              <c:numCache>
                <c:formatCode>_(* #,##0_);_(* \(#,##0\);_(* "-"??_);_(@_)</c:formatCode>
                <c:ptCount val="12"/>
                <c:pt idx="0">
                  <c:v>9</c:v>
                </c:pt>
                <c:pt idx="1">
                  <c:v>8</c:v>
                </c:pt>
                <c:pt idx="2">
                  <c:v>8</c:v>
                </c:pt>
                <c:pt idx="3">
                  <c:v>29</c:v>
                </c:pt>
                <c:pt idx="4">
                  <c:v>9</c:v>
                </c:pt>
                <c:pt idx="5">
                  <c:v>84</c:v>
                </c:pt>
                <c:pt idx="6">
                  <c:v>87</c:v>
                </c:pt>
                <c:pt idx="7">
                  <c:v>87</c:v>
                </c:pt>
                <c:pt idx="8">
                  <c:v>50</c:v>
                </c:pt>
                <c:pt idx="9">
                  <c:v>38</c:v>
                </c:pt>
                <c:pt idx="10">
                  <c:v>16</c:v>
                </c:pt>
                <c:pt idx="11">
                  <c:v>48</c:v>
                </c:pt>
              </c:numCache>
            </c:numRef>
          </c:val>
          <c:extLst>
            <c:ext xmlns:c16="http://schemas.microsoft.com/office/drawing/2014/chart" uri="{C3380CC4-5D6E-409C-BE32-E72D297353CC}">
              <c16:uniqueId val="{00000002-D449-4A8E-A98B-D173D68F4E13}"/>
            </c:ext>
          </c:extLst>
        </c:ser>
        <c:dLbls>
          <c:dLblPos val="outEnd"/>
          <c:showLegendKey val="0"/>
          <c:showVal val="1"/>
          <c:showCatName val="0"/>
          <c:showSerName val="0"/>
          <c:showPercent val="0"/>
          <c:showBubbleSize val="0"/>
        </c:dLbls>
        <c:gapWidth val="150"/>
        <c:overlap val="-8"/>
        <c:axId val="1458394127"/>
        <c:axId val="1587401263"/>
      </c:barChart>
      <c:catAx>
        <c:axId val="1458394127"/>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7401263"/>
        <c:crosses val="autoZero"/>
        <c:auto val="1"/>
        <c:lblAlgn val="ctr"/>
        <c:lblOffset val="100"/>
        <c:noMultiLvlLbl val="0"/>
      </c:catAx>
      <c:valAx>
        <c:axId val="1587401263"/>
        <c:scaling>
          <c:orientation val="minMax"/>
        </c:scaling>
        <c:delete val="0"/>
        <c:axPos val="l"/>
        <c:majorGridlines>
          <c:spPr>
            <a:ln w="3175" cap="flat" cmpd="sng" algn="ctr">
              <a:solidFill>
                <a:schemeClr val="tx2">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itchFamily="2" charset="0"/>
                <a:ea typeface="+mn-ea"/>
                <a:cs typeface="+mn-cs"/>
              </a:defRPr>
            </a:pPr>
            <a:endParaRPr lang="en-US"/>
          </a:p>
        </c:txPr>
        <c:crossAx val="1458394127"/>
        <c:crosses val="autoZero"/>
        <c:crossBetween val="between"/>
      </c:valAx>
      <c:spPr>
        <a:noFill/>
        <a:ln>
          <a:noFill/>
        </a:ln>
        <a:effectLst/>
      </c:spPr>
    </c:plotArea>
    <c:legend>
      <c:legendPos val="t"/>
      <c:layout>
        <c:manualLayout>
          <c:xMode val="edge"/>
          <c:yMode val="edge"/>
          <c:x val="8.0111957134418169E-2"/>
          <c:y val="0.12009315844225939"/>
          <c:w val="0.11885627632170656"/>
          <c:h val="0.18808190021023491"/>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Calibri "/>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42333984018014"/>
          <c:y val="4.2493677718145925E-2"/>
          <c:w val="0.5152029481237107"/>
          <c:h val="0.89531714242915661"/>
        </c:manualLayout>
      </c:layout>
      <c:pieChart>
        <c:varyColors val="1"/>
        <c:ser>
          <c:idx val="0"/>
          <c:order val="0"/>
          <c:tx>
            <c:strRef>
              <c:f>'T 7'!$I$45:$I$46</c:f>
              <c:strCache>
                <c:ptCount val="2"/>
                <c:pt idx="0">
                  <c:v> إصابة </c:v>
                </c:pt>
                <c:pt idx="1">
                  <c:v> Injury </c:v>
                </c:pt>
              </c:strCache>
            </c:strRef>
          </c:tx>
          <c:spPr>
            <a:solidFill>
              <a:srgbClr val="B59F54"/>
            </a:solidFill>
          </c:spPr>
          <c:dPt>
            <c:idx val="0"/>
            <c:bubble3D val="0"/>
            <c:spPr>
              <a:solidFill>
                <a:srgbClr val="C00000"/>
              </a:solidFill>
              <a:ln w="19050">
                <a:solidFill>
                  <a:schemeClr val="lt1"/>
                </a:solidFill>
              </a:ln>
              <a:effectLst/>
            </c:spPr>
            <c:extLst>
              <c:ext xmlns:c16="http://schemas.microsoft.com/office/drawing/2014/chart" uri="{C3380CC4-5D6E-409C-BE32-E72D297353CC}">
                <c16:uniqueId val="{00000001-7BA0-4BD8-8E7A-BB4038F884F2}"/>
              </c:ext>
            </c:extLst>
          </c:dPt>
          <c:dPt>
            <c:idx val="1"/>
            <c:bubble3D val="0"/>
            <c:spPr>
              <a:solidFill>
                <a:srgbClr val="B59F54"/>
              </a:solidFill>
              <a:ln w="19050">
                <a:solidFill>
                  <a:schemeClr val="lt1"/>
                </a:solidFill>
              </a:ln>
              <a:effectLst/>
            </c:spPr>
            <c:extLst>
              <c:ext xmlns:c16="http://schemas.microsoft.com/office/drawing/2014/chart" uri="{C3380CC4-5D6E-409C-BE32-E72D297353CC}">
                <c16:uniqueId val="{00000003-7BA0-4BD8-8E7A-BB4038F884F2}"/>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 7'!$H$47:$H$48</c:f>
              <c:strCache>
                <c:ptCount val="2"/>
                <c:pt idx="0">
                  <c:v>بحريني Bahraini</c:v>
                </c:pt>
                <c:pt idx="1">
                  <c:v>غير بحريني Non - Bahraini</c:v>
                </c:pt>
              </c:strCache>
            </c:strRef>
          </c:cat>
          <c:val>
            <c:numRef>
              <c:f>'T 7'!$I$47:$I$48</c:f>
              <c:numCache>
                <c:formatCode>0.0%</c:formatCode>
                <c:ptCount val="2"/>
                <c:pt idx="0">
                  <c:v>0.43340380549682878</c:v>
                </c:pt>
                <c:pt idx="1">
                  <c:v>0.56659619450317122</c:v>
                </c:pt>
              </c:numCache>
            </c:numRef>
          </c:val>
          <c:extLst>
            <c:ext xmlns:c16="http://schemas.microsoft.com/office/drawing/2014/chart" uri="{C3380CC4-5D6E-409C-BE32-E72D297353CC}">
              <c16:uniqueId val="{00000004-7BA0-4BD8-8E7A-BB4038F884F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1.3923616442095155E-2"/>
          <c:y val="0.47133889824717179"/>
          <c:w val="0.24714106941367706"/>
          <c:h val="0.13333104817121741"/>
        </c:manualLayout>
      </c:layout>
      <c:overlay val="0"/>
      <c:spPr>
        <a:noFill/>
        <a:ln>
          <a:noFill/>
        </a:ln>
        <a:effectLst/>
      </c:spPr>
      <c:txPr>
        <a:bodyPr rot="0" spcFirstLastPara="1" vertOverflow="ellipsis" vert="horz" wrap="square" anchor="ctr" anchorCtr="1"/>
        <a:lstStyle/>
        <a:p>
          <a:pPr rtl="1">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6818145053135573E-2"/>
          <c:y val="0.11914563646972527"/>
          <c:w val="0.94318185494686446"/>
          <c:h val="0.64943571888376472"/>
        </c:manualLayout>
      </c:layout>
      <c:barChart>
        <c:barDir val="col"/>
        <c:grouping val="clustered"/>
        <c:varyColors val="0"/>
        <c:ser>
          <c:idx val="0"/>
          <c:order val="0"/>
          <c:tx>
            <c:strRef>
              <c:f>'T 7'!$P$9</c:f>
              <c:strCache>
                <c:ptCount val="1"/>
                <c:pt idx="0">
                  <c:v> ذكر Male</c:v>
                </c:pt>
              </c:strCache>
            </c:strRef>
          </c:tx>
          <c:spPr>
            <a:solidFill>
              <a:srgbClr val="8FAA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8FAADC"/>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7'!$P$10:$P$21</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7'!$B$10:$B$21</c:f>
              <c:numCache>
                <c:formatCode>_-* #,##0_-;_-* #,##0\-;_-* "-"_-;_-@_-</c:formatCode>
                <c:ptCount val="12"/>
                <c:pt idx="0">
                  <c:v>7</c:v>
                </c:pt>
                <c:pt idx="1">
                  <c:v>3</c:v>
                </c:pt>
                <c:pt idx="2">
                  <c:v>7</c:v>
                </c:pt>
                <c:pt idx="3">
                  <c:v>8</c:v>
                </c:pt>
                <c:pt idx="4">
                  <c:v>4</c:v>
                </c:pt>
                <c:pt idx="5">
                  <c:v>19</c:v>
                </c:pt>
                <c:pt idx="6">
                  <c:v>25</c:v>
                </c:pt>
                <c:pt idx="7">
                  <c:v>25</c:v>
                </c:pt>
                <c:pt idx="8">
                  <c:v>16</c:v>
                </c:pt>
                <c:pt idx="9">
                  <c:v>15</c:v>
                </c:pt>
                <c:pt idx="10">
                  <c:v>5</c:v>
                </c:pt>
                <c:pt idx="11">
                  <c:v>8</c:v>
                </c:pt>
              </c:numCache>
            </c:numRef>
          </c:val>
          <c:extLst>
            <c:ext xmlns:c16="http://schemas.microsoft.com/office/drawing/2014/chart" uri="{C3380CC4-5D6E-409C-BE32-E72D297353CC}">
              <c16:uniqueId val="{00000000-08EB-4706-A1EB-C8A791092180}"/>
            </c:ext>
          </c:extLst>
        </c:ser>
        <c:ser>
          <c:idx val="1"/>
          <c:order val="1"/>
          <c:tx>
            <c:strRef>
              <c:f>'T 7'!$Q$9</c:f>
              <c:strCache>
                <c:ptCount val="1"/>
                <c:pt idx="0">
                  <c:v>أنثى  Female</c:v>
                </c:pt>
              </c:strCache>
            </c:strRef>
          </c:tx>
          <c:spPr>
            <a:solidFill>
              <a:srgbClr val="FCC4E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CC4E8"/>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7'!$P$10:$P$21</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7'!$C$10:$C$21</c:f>
              <c:numCache>
                <c:formatCode>_-* #,##0_-;_-* #,##0\-;_-* "-"_-;_-@_-</c:formatCode>
                <c:ptCount val="12"/>
                <c:pt idx="0">
                  <c:v>0</c:v>
                </c:pt>
                <c:pt idx="1">
                  <c:v>0</c:v>
                </c:pt>
                <c:pt idx="2">
                  <c:v>0</c:v>
                </c:pt>
                <c:pt idx="3">
                  <c:v>0</c:v>
                </c:pt>
                <c:pt idx="4">
                  <c:v>0</c:v>
                </c:pt>
                <c:pt idx="5">
                  <c:v>1</c:v>
                </c:pt>
                <c:pt idx="6">
                  <c:v>2</c:v>
                </c:pt>
                <c:pt idx="7">
                  <c:v>5</c:v>
                </c:pt>
                <c:pt idx="8">
                  <c:v>5</c:v>
                </c:pt>
                <c:pt idx="9">
                  <c:v>0</c:v>
                </c:pt>
                <c:pt idx="10">
                  <c:v>3</c:v>
                </c:pt>
                <c:pt idx="11">
                  <c:v>0</c:v>
                </c:pt>
              </c:numCache>
            </c:numRef>
          </c:val>
          <c:extLst>
            <c:ext xmlns:c16="http://schemas.microsoft.com/office/drawing/2014/chart" uri="{C3380CC4-5D6E-409C-BE32-E72D297353CC}">
              <c16:uniqueId val="{00000001-08EB-4706-A1EB-C8A791092180}"/>
            </c:ext>
          </c:extLst>
        </c:ser>
        <c:dLbls>
          <c:dLblPos val="outEnd"/>
          <c:showLegendKey val="0"/>
          <c:showVal val="1"/>
          <c:showCatName val="0"/>
          <c:showSerName val="0"/>
          <c:showPercent val="0"/>
          <c:showBubbleSize val="0"/>
        </c:dLbls>
        <c:gapWidth val="219"/>
        <c:overlap val="-27"/>
        <c:axId val="1359294031"/>
        <c:axId val="1673805423"/>
      </c:barChart>
      <c:catAx>
        <c:axId val="135929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73805423"/>
        <c:crosses val="autoZero"/>
        <c:auto val="1"/>
        <c:lblAlgn val="ctr"/>
        <c:lblOffset val="100"/>
        <c:noMultiLvlLbl val="0"/>
      </c:catAx>
      <c:valAx>
        <c:axId val="167380542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359294031"/>
        <c:crosses val="autoZero"/>
        <c:crossBetween val="between"/>
      </c:valAx>
      <c:spPr>
        <a:noFill/>
        <a:ln>
          <a:noFill/>
        </a:ln>
        <a:effectLst/>
      </c:spPr>
    </c:plotArea>
    <c:legend>
      <c:legendPos val="t"/>
      <c:layout>
        <c:manualLayout>
          <c:xMode val="edge"/>
          <c:yMode val="edge"/>
          <c:x val="0.74856641734887452"/>
          <c:y val="4.8049528923771054E-2"/>
          <c:w val="0.22309372608316594"/>
          <c:h val="5.4523763823634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0369878904412711E-2"/>
          <c:y val="0.11989619923131498"/>
          <c:w val="0.94963012109558731"/>
          <c:h val="0.62547770769947297"/>
        </c:manualLayout>
      </c:layout>
      <c:barChart>
        <c:barDir val="col"/>
        <c:grouping val="clustered"/>
        <c:varyColors val="0"/>
        <c:ser>
          <c:idx val="0"/>
          <c:order val="0"/>
          <c:tx>
            <c:strRef>
              <c:f>'T 7'!$E$6:$E$7</c:f>
              <c:strCache>
                <c:ptCount val="2"/>
                <c:pt idx="0">
                  <c:v>  ذكر </c:v>
                </c:pt>
                <c:pt idx="1">
                  <c:v> Male </c:v>
                </c:pt>
              </c:strCache>
            </c:strRef>
          </c:tx>
          <c:spPr>
            <a:solidFill>
              <a:srgbClr val="8FAA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8FAADC"/>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7'!$P$10:$P$21</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7'!$E$10:$E$21</c:f>
              <c:numCache>
                <c:formatCode>_-* #,##0_-;_-* #,##0\-;_-* "-"_-;_-@_-</c:formatCode>
                <c:ptCount val="12"/>
                <c:pt idx="0">
                  <c:v>2</c:v>
                </c:pt>
                <c:pt idx="1">
                  <c:v>0</c:v>
                </c:pt>
                <c:pt idx="2">
                  <c:v>0</c:v>
                </c:pt>
                <c:pt idx="3">
                  <c:v>15</c:v>
                </c:pt>
                <c:pt idx="4">
                  <c:v>1</c:v>
                </c:pt>
                <c:pt idx="5">
                  <c:v>53</c:v>
                </c:pt>
                <c:pt idx="6">
                  <c:v>58</c:v>
                </c:pt>
                <c:pt idx="7">
                  <c:v>33</c:v>
                </c:pt>
                <c:pt idx="8">
                  <c:v>20</c:v>
                </c:pt>
                <c:pt idx="9">
                  <c:v>11</c:v>
                </c:pt>
                <c:pt idx="10">
                  <c:v>5</c:v>
                </c:pt>
                <c:pt idx="11">
                  <c:v>26</c:v>
                </c:pt>
              </c:numCache>
            </c:numRef>
          </c:val>
          <c:extLst>
            <c:ext xmlns:c16="http://schemas.microsoft.com/office/drawing/2014/chart" uri="{C3380CC4-5D6E-409C-BE32-E72D297353CC}">
              <c16:uniqueId val="{00000000-7A20-40D3-A427-C5FD0614380C}"/>
            </c:ext>
          </c:extLst>
        </c:ser>
        <c:ser>
          <c:idx val="1"/>
          <c:order val="1"/>
          <c:tx>
            <c:strRef>
              <c:f>'T 7'!$F$6:$F$7</c:f>
              <c:strCache>
                <c:ptCount val="2"/>
                <c:pt idx="0">
                  <c:v> أنثى </c:v>
                </c:pt>
                <c:pt idx="1">
                  <c:v> Female </c:v>
                </c:pt>
              </c:strCache>
            </c:strRef>
          </c:tx>
          <c:spPr>
            <a:solidFill>
              <a:srgbClr val="FCC4E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CC4E8"/>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7'!$P$10:$P$21</c:f>
              <c:strCache>
                <c:ptCount val="12"/>
                <c:pt idx="0">
                  <c:v>العين Eye</c:v>
                </c:pt>
                <c:pt idx="1">
                  <c:v>الأذن Ear</c:v>
                </c:pt>
                <c:pt idx="2">
                  <c:v>الوجه Face</c:v>
                </c:pt>
                <c:pt idx="3">
                  <c:v>الرأس Head</c:v>
                </c:pt>
                <c:pt idx="4">
                  <c:v>العنق Neck</c:v>
                </c:pt>
                <c:pt idx="5">
                  <c:v>اليد Hand</c:v>
                </c:pt>
                <c:pt idx="6">
                  <c:v>الذراع Arm</c:v>
                </c:pt>
                <c:pt idx="7">
                  <c:v>الساق Leg</c:v>
                </c:pt>
                <c:pt idx="8">
                  <c:v>القدم Feet</c:v>
                </c:pt>
                <c:pt idx="9">
                  <c:v>الجزء العلوي من الجسم Upper Part of Body</c:v>
                </c:pt>
                <c:pt idx="10">
                  <c:v>الجزء السفلي من الجسم Lower Part of Body</c:v>
                </c:pt>
                <c:pt idx="11">
                  <c:v>إصابات أخرى Other Injuries</c:v>
                </c:pt>
              </c:strCache>
            </c:strRef>
          </c:cat>
          <c:val>
            <c:numRef>
              <c:f>'T 7'!$F$10:$F$21</c:f>
              <c:numCache>
                <c:formatCode>_-* #,##0_-;_-* #,##0\-;_-* "-"_-;_-@_-</c:formatCode>
                <c:ptCount val="12"/>
                <c:pt idx="0">
                  <c:v>0</c:v>
                </c:pt>
                <c:pt idx="1">
                  <c:v>1</c:v>
                </c:pt>
                <c:pt idx="2">
                  <c:v>1</c:v>
                </c:pt>
                <c:pt idx="3">
                  <c:v>0</c:v>
                </c:pt>
                <c:pt idx="4">
                  <c:v>0</c:v>
                </c:pt>
                <c:pt idx="5">
                  <c:v>0</c:v>
                </c:pt>
                <c:pt idx="6">
                  <c:v>0</c:v>
                </c:pt>
                <c:pt idx="7">
                  <c:v>7</c:v>
                </c:pt>
                <c:pt idx="8">
                  <c:v>4</c:v>
                </c:pt>
                <c:pt idx="9">
                  <c:v>0</c:v>
                </c:pt>
                <c:pt idx="10">
                  <c:v>0</c:v>
                </c:pt>
                <c:pt idx="11">
                  <c:v>0</c:v>
                </c:pt>
              </c:numCache>
            </c:numRef>
          </c:val>
          <c:extLst>
            <c:ext xmlns:c16="http://schemas.microsoft.com/office/drawing/2014/chart" uri="{C3380CC4-5D6E-409C-BE32-E72D297353CC}">
              <c16:uniqueId val="{00000001-7A20-40D3-A427-C5FD0614380C}"/>
            </c:ext>
          </c:extLst>
        </c:ser>
        <c:dLbls>
          <c:dLblPos val="outEnd"/>
          <c:showLegendKey val="0"/>
          <c:showVal val="1"/>
          <c:showCatName val="0"/>
          <c:showSerName val="0"/>
          <c:showPercent val="0"/>
          <c:showBubbleSize val="0"/>
        </c:dLbls>
        <c:gapWidth val="219"/>
        <c:overlap val="-27"/>
        <c:axId val="1359294031"/>
        <c:axId val="1673805423"/>
      </c:barChart>
      <c:catAx>
        <c:axId val="135929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73805423"/>
        <c:crosses val="autoZero"/>
        <c:auto val="1"/>
        <c:lblAlgn val="ctr"/>
        <c:lblOffset val="100"/>
        <c:noMultiLvlLbl val="0"/>
      </c:catAx>
      <c:valAx>
        <c:axId val="167380542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359294031"/>
        <c:crosses val="autoZero"/>
        <c:crossBetween val="between"/>
      </c:valAx>
      <c:spPr>
        <a:noFill/>
        <a:ln>
          <a:noFill/>
        </a:ln>
        <a:effectLst/>
      </c:spPr>
    </c:plotArea>
    <c:legend>
      <c:legendPos val="t"/>
      <c:layout>
        <c:manualLayout>
          <c:xMode val="edge"/>
          <c:yMode val="edge"/>
          <c:x val="0.68613520991368282"/>
          <c:y val="3.8852652746764867E-2"/>
          <c:w val="0.27241799903217229"/>
          <c:h val="5.70550571725797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1.3149999999999999" header="0.3" footer="0.3"/>
    <c:pageSetup paperSize="9"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351955307262572"/>
          <c:y val="0.16220705976322797"/>
          <c:w val="0.38740635792705541"/>
          <c:h val="0.69690393403277429"/>
        </c:manualLayout>
      </c:layout>
      <c:pieChart>
        <c:varyColors val="1"/>
        <c:ser>
          <c:idx val="0"/>
          <c:order val="0"/>
          <c:dPt>
            <c:idx val="0"/>
            <c:bubble3D val="0"/>
            <c:spPr>
              <a:solidFill>
                <a:srgbClr val="C1001F"/>
              </a:solidFill>
              <a:ln w="19050">
                <a:solidFill>
                  <a:schemeClr val="lt1"/>
                </a:solidFill>
              </a:ln>
              <a:effectLst/>
            </c:spPr>
            <c:extLst>
              <c:ext xmlns:c16="http://schemas.microsoft.com/office/drawing/2014/chart" uri="{C3380CC4-5D6E-409C-BE32-E72D297353CC}">
                <c16:uniqueId val="{00000001-8669-40E0-9C38-F2D322CD07D4}"/>
              </c:ext>
            </c:extLst>
          </c:dPt>
          <c:dPt>
            <c:idx val="1"/>
            <c:bubble3D val="0"/>
            <c:spPr>
              <a:solidFill>
                <a:srgbClr val="B59F54"/>
              </a:solidFill>
              <a:ln w="19050">
                <a:solidFill>
                  <a:schemeClr val="lt1"/>
                </a:solidFill>
              </a:ln>
              <a:effectLst/>
            </c:spPr>
            <c:extLst>
              <c:ext xmlns:c16="http://schemas.microsoft.com/office/drawing/2014/chart" uri="{C3380CC4-5D6E-409C-BE32-E72D297353CC}">
                <c16:uniqueId val="{00000003-8669-40E0-9C38-F2D322CD07D4}"/>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 8'!$I$47:$I$48</c:f>
              <c:strCache>
                <c:ptCount val="2"/>
                <c:pt idx="0">
                  <c:v>بحريني Bahraini</c:v>
                </c:pt>
                <c:pt idx="1">
                  <c:v>غير بحريني Non - Bahraini</c:v>
                </c:pt>
              </c:strCache>
            </c:strRef>
          </c:cat>
          <c:val>
            <c:numRef>
              <c:f>'T 8'!$K$47:$K$48</c:f>
              <c:numCache>
                <c:formatCode>0%</c:formatCode>
                <c:ptCount val="2"/>
                <c:pt idx="0">
                  <c:v>0.5168539325842697</c:v>
                </c:pt>
                <c:pt idx="1">
                  <c:v>0.48314606741573035</c:v>
                </c:pt>
              </c:numCache>
            </c:numRef>
          </c:val>
          <c:extLst>
            <c:ext xmlns:c16="http://schemas.microsoft.com/office/drawing/2014/chart" uri="{C3380CC4-5D6E-409C-BE32-E72D297353CC}">
              <c16:uniqueId val="{00000004-8669-40E0-9C38-F2D322CD07D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1">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63934321852538E-2"/>
          <c:y val="0.1320309255260623"/>
          <c:w val="0.88386265202724834"/>
          <c:h val="0.79072429921783771"/>
        </c:manualLayout>
      </c:layout>
      <c:barChart>
        <c:barDir val="col"/>
        <c:grouping val="clustered"/>
        <c:varyColors val="0"/>
        <c:ser>
          <c:idx val="0"/>
          <c:order val="0"/>
          <c:tx>
            <c:strRef>
              <c:f>'T 9'!$B$18</c:f>
              <c:strCache>
                <c:ptCount val="1"/>
                <c:pt idx="0">
                  <c:v> ذكر Male</c:v>
                </c:pt>
              </c:strCache>
            </c:strRef>
          </c:tx>
          <c:spPr>
            <a:solidFill>
              <a:srgbClr val="8FAAD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8FAADC"/>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9'!$C$5:$G$5</c:f>
              <c:strCache>
                <c:ptCount val="5"/>
                <c:pt idx="0">
                  <c:v>2016</c:v>
                </c:pt>
                <c:pt idx="1">
                  <c:v>2017</c:v>
                </c:pt>
                <c:pt idx="2">
                  <c:v>2018</c:v>
                </c:pt>
                <c:pt idx="3">
                  <c:v>2019</c:v>
                </c:pt>
                <c:pt idx="4">
                  <c:v>2020</c:v>
                </c:pt>
              </c:strCache>
            </c:strRef>
          </c:cat>
          <c:val>
            <c:numRef>
              <c:f>'T 9'!$C$7:$G$7</c:f>
              <c:numCache>
                <c:formatCode>_(* #,##0_);_(* \(#,##0\);_(* "-"??_);_(@_)</c:formatCode>
                <c:ptCount val="5"/>
                <c:pt idx="0">
                  <c:v>1274</c:v>
                </c:pt>
                <c:pt idx="1">
                  <c:v>1568</c:v>
                </c:pt>
                <c:pt idx="2">
                  <c:v>1924</c:v>
                </c:pt>
                <c:pt idx="3">
                  <c:v>2716</c:v>
                </c:pt>
                <c:pt idx="4">
                  <c:v>4444</c:v>
                </c:pt>
              </c:numCache>
            </c:numRef>
          </c:val>
          <c:extLst>
            <c:ext xmlns:c16="http://schemas.microsoft.com/office/drawing/2014/chart" uri="{C3380CC4-5D6E-409C-BE32-E72D297353CC}">
              <c16:uniqueId val="{00000000-7EE9-438C-A1CC-DB855B45516C}"/>
            </c:ext>
          </c:extLst>
        </c:ser>
        <c:ser>
          <c:idx val="1"/>
          <c:order val="1"/>
          <c:tx>
            <c:strRef>
              <c:f>'T 9'!$B$19</c:f>
              <c:strCache>
                <c:ptCount val="1"/>
                <c:pt idx="0">
                  <c:v>أنثى Female</c:v>
                </c:pt>
              </c:strCache>
            </c:strRef>
          </c:tx>
          <c:spPr>
            <a:solidFill>
              <a:srgbClr val="FCC4E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CC4E8"/>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9'!$C$5:$G$5</c:f>
              <c:strCache>
                <c:ptCount val="5"/>
                <c:pt idx="0">
                  <c:v>2016</c:v>
                </c:pt>
                <c:pt idx="1">
                  <c:v>2017</c:v>
                </c:pt>
                <c:pt idx="2">
                  <c:v>2018</c:v>
                </c:pt>
                <c:pt idx="3">
                  <c:v>2019</c:v>
                </c:pt>
                <c:pt idx="4">
                  <c:v>2020</c:v>
                </c:pt>
              </c:strCache>
            </c:strRef>
          </c:cat>
          <c:val>
            <c:numRef>
              <c:f>'T 9'!$C$8:$G$8</c:f>
              <c:numCache>
                <c:formatCode>_(* #,##0_);_(* \(#,##0\);_(* "-"??_);_(@_)</c:formatCode>
                <c:ptCount val="5"/>
                <c:pt idx="0">
                  <c:v>6669</c:v>
                </c:pt>
                <c:pt idx="1">
                  <c:v>6684</c:v>
                </c:pt>
                <c:pt idx="2">
                  <c:v>6475</c:v>
                </c:pt>
                <c:pt idx="3">
                  <c:v>8079</c:v>
                </c:pt>
                <c:pt idx="4">
                  <c:v>10839</c:v>
                </c:pt>
              </c:numCache>
            </c:numRef>
          </c:val>
          <c:extLst>
            <c:ext xmlns:c16="http://schemas.microsoft.com/office/drawing/2014/chart" uri="{C3380CC4-5D6E-409C-BE32-E72D297353CC}">
              <c16:uniqueId val="{00000001-7EE9-438C-A1CC-DB855B45516C}"/>
            </c:ext>
          </c:extLst>
        </c:ser>
        <c:dLbls>
          <c:showLegendKey val="0"/>
          <c:showVal val="1"/>
          <c:showCatName val="0"/>
          <c:showSerName val="0"/>
          <c:showPercent val="0"/>
          <c:showBubbleSize val="0"/>
        </c:dLbls>
        <c:gapWidth val="150"/>
        <c:axId val="1243817728"/>
        <c:axId val="1251097616"/>
      </c:barChart>
      <c:catAx>
        <c:axId val="124381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solidFill>
                <a:latin typeface="+mn-lt"/>
                <a:ea typeface="+mn-ea"/>
                <a:cs typeface="Sakkal Majalla" panose="02000000000000000000" pitchFamily="2" charset="-78"/>
              </a:defRPr>
            </a:pPr>
            <a:endParaRPr lang="en-US"/>
          </a:p>
        </c:txPr>
        <c:crossAx val="1251097616"/>
        <c:crosses val="autoZero"/>
        <c:auto val="0"/>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t"/>
      <c:layout>
        <c:manualLayout>
          <c:xMode val="edge"/>
          <c:yMode val="edge"/>
          <c:x val="0.64576383077440025"/>
          <c:y val="3.7564500662130691E-2"/>
          <c:w val="0.35218309975404016"/>
          <c:h val="6.241750547426606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52871176618243E-2"/>
          <c:y val="7.9370996629344201E-2"/>
          <c:w val="0.92244712882338176"/>
          <c:h val="0.81329702135841087"/>
        </c:manualLayout>
      </c:layout>
      <c:lineChart>
        <c:grouping val="standard"/>
        <c:varyColors val="0"/>
        <c:ser>
          <c:idx val="0"/>
          <c:order val="0"/>
          <c:tx>
            <c:strRef>
              <c:f>'T 9'!$B$18</c:f>
              <c:strCache>
                <c:ptCount val="1"/>
                <c:pt idx="0">
                  <c:v> ذكر Male</c:v>
                </c:pt>
              </c:strCache>
            </c:strRef>
          </c:tx>
          <c:spPr>
            <a:ln w="28575" cap="rnd">
              <a:solidFill>
                <a:srgbClr val="8FAADC"/>
              </a:solidFill>
              <a:round/>
            </a:ln>
            <a:effectLst/>
          </c:spPr>
          <c:marker>
            <c:symbol val="circle"/>
            <c:size val="5"/>
            <c:spPr>
              <a:solidFill>
                <a:schemeClr val="accent1">
                  <a:lumMod val="60000"/>
                  <a:lumOff val="40000"/>
                </a:schemeClr>
              </a:solidFill>
              <a:ln w="9525">
                <a:solidFill>
                  <a:srgbClr val="8FAADC"/>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8FAADC"/>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9'!$C$5:$G$5</c:f>
              <c:strCache>
                <c:ptCount val="5"/>
                <c:pt idx="0">
                  <c:v>2016</c:v>
                </c:pt>
                <c:pt idx="1">
                  <c:v>2017</c:v>
                </c:pt>
                <c:pt idx="2">
                  <c:v>2018</c:v>
                </c:pt>
                <c:pt idx="3">
                  <c:v>2019</c:v>
                </c:pt>
                <c:pt idx="4">
                  <c:v>2020</c:v>
                </c:pt>
              </c:strCache>
            </c:strRef>
          </c:cat>
          <c:val>
            <c:numRef>
              <c:f>'T 9'!$C$18:$G$18</c:f>
              <c:numCache>
                <c:formatCode>General</c:formatCode>
                <c:ptCount val="5"/>
                <c:pt idx="0">
                  <c:v>0.88</c:v>
                </c:pt>
                <c:pt idx="1">
                  <c:v>0.97</c:v>
                </c:pt>
                <c:pt idx="2">
                  <c:v>1.28</c:v>
                </c:pt>
                <c:pt idx="3">
                  <c:v>1.6400000000000001</c:v>
                </c:pt>
                <c:pt idx="4">
                  <c:v>2.9000000000000004</c:v>
                </c:pt>
              </c:numCache>
            </c:numRef>
          </c:val>
          <c:smooth val="0"/>
          <c:extLst>
            <c:ext xmlns:c16="http://schemas.microsoft.com/office/drawing/2014/chart" uri="{C3380CC4-5D6E-409C-BE32-E72D297353CC}">
              <c16:uniqueId val="{00000003-836D-431B-8EBE-9E0D3B79D30F}"/>
            </c:ext>
          </c:extLst>
        </c:ser>
        <c:ser>
          <c:idx val="1"/>
          <c:order val="1"/>
          <c:tx>
            <c:strRef>
              <c:f>'T 9'!$B$19</c:f>
              <c:strCache>
                <c:ptCount val="1"/>
                <c:pt idx="0">
                  <c:v>أنثى Female</c:v>
                </c:pt>
              </c:strCache>
            </c:strRef>
          </c:tx>
          <c:spPr>
            <a:ln w="28575" cap="rnd">
              <a:solidFill>
                <a:srgbClr val="FCC4E8"/>
              </a:solidFill>
              <a:round/>
            </a:ln>
            <a:effectLst/>
          </c:spPr>
          <c:marker>
            <c:symbol val="circle"/>
            <c:size val="5"/>
            <c:spPr>
              <a:solidFill>
                <a:srgbClr val="FCC4E8"/>
              </a:solidFill>
              <a:ln w="9525">
                <a:solidFill>
                  <a:srgbClr val="FCC4E8"/>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CC4E8"/>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9'!$C$5:$G$5</c:f>
              <c:strCache>
                <c:ptCount val="5"/>
                <c:pt idx="0">
                  <c:v>2016</c:v>
                </c:pt>
                <c:pt idx="1">
                  <c:v>2017</c:v>
                </c:pt>
                <c:pt idx="2">
                  <c:v>2018</c:v>
                </c:pt>
                <c:pt idx="3">
                  <c:v>2019</c:v>
                </c:pt>
                <c:pt idx="4">
                  <c:v>2020</c:v>
                </c:pt>
              </c:strCache>
            </c:strRef>
          </c:cat>
          <c:val>
            <c:numRef>
              <c:f>'T 9'!$C$19:$G$19</c:f>
              <c:numCache>
                <c:formatCode>General</c:formatCode>
                <c:ptCount val="5"/>
                <c:pt idx="0">
                  <c:v>9.2899999999999991</c:v>
                </c:pt>
                <c:pt idx="1">
                  <c:v>9.2200000000000006</c:v>
                </c:pt>
                <c:pt idx="2">
                  <c:v>8.7099999999999991</c:v>
                </c:pt>
                <c:pt idx="3">
                  <c:v>10.92</c:v>
                </c:pt>
                <c:pt idx="4">
                  <c:v>10.199999999999999</c:v>
                </c:pt>
              </c:numCache>
            </c:numRef>
          </c:val>
          <c:smooth val="0"/>
          <c:extLst>
            <c:ext xmlns:c16="http://schemas.microsoft.com/office/drawing/2014/chart" uri="{C3380CC4-5D6E-409C-BE32-E72D297353CC}">
              <c16:uniqueId val="{00000007-836D-431B-8EBE-9E0D3B79D30F}"/>
            </c:ext>
          </c:extLst>
        </c:ser>
        <c:dLbls>
          <c:showLegendKey val="0"/>
          <c:showVal val="1"/>
          <c:showCatName val="0"/>
          <c:showSerName val="0"/>
          <c:showPercent val="0"/>
          <c:showBubbleSize val="0"/>
        </c:dLbls>
        <c:marker val="1"/>
        <c:smooth val="0"/>
        <c:axId val="1243817728"/>
        <c:axId val="1251097616"/>
      </c:lineChart>
      <c:catAx>
        <c:axId val="1243817728"/>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solidFill>
                <a:latin typeface="+mn-lt"/>
                <a:ea typeface="+mn-ea"/>
                <a:cs typeface="Sakkal Majalla" panose="02000000000000000000" pitchFamily="2" charset="-78"/>
              </a:defRPr>
            </a:pPr>
            <a:endParaRPr lang="en-US"/>
          </a:p>
        </c:txPr>
        <c:crossAx val="1251097616"/>
        <c:crosses val="autoZero"/>
        <c:auto val="0"/>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t"/>
      <c:layout>
        <c:manualLayout>
          <c:xMode val="edge"/>
          <c:yMode val="edge"/>
          <c:x val="0.58130938716225922"/>
          <c:y val="8.7197977740344594E-3"/>
          <c:w val="0.38489451476793252"/>
          <c:h val="7.25440511171343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62872366441768E-2"/>
          <c:y val="0.13066644370177463"/>
          <c:w val="0.8980475176995325"/>
          <c:h val="0.75822654380645338"/>
        </c:manualLayout>
      </c:layout>
      <c:barChart>
        <c:barDir val="col"/>
        <c:grouping val="clustered"/>
        <c:varyColors val="0"/>
        <c:ser>
          <c:idx val="1"/>
          <c:order val="0"/>
          <c:tx>
            <c:strRef>
              <c:f>'T 10'!$E$21:$E$22</c:f>
              <c:strCache>
                <c:ptCount val="2"/>
                <c:pt idx="0">
                  <c:v> ذكر</c:v>
                </c:pt>
                <c:pt idx="1">
                  <c:v>Male</c:v>
                </c:pt>
              </c:strCache>
            </c:strRef>
          </c:tx>
          <c:spPr>
            <a:solidFill>
              <a:srgbClr val="8FAAD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8FAADC"/>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10'!$B$23:$B$30</c:f>
              <c:strCache>
                <c:ptCount val="8"/>
                <c:pt idx="0">
                  <c:v>الربع الأول
 2019- Q1</c:v>
                </c:pt>
                <c:pt idx="1">
                  <c:v>الربع الثاني
 2019- Q2</c:v>
                </c:pt>
                <c:pt idx="2">
                  <c:v>الربع الثالث
 2019- Q3</c:v>
                </c:pt>
                <c:pt idx="3">
                  <c:v>الربع الرابع
2019- Q4</c:v>
                </c:pt>
                <c:pt idx="4">
                  <c:v>الربع الأول
 2020- Q1</c:v>
                </c:pt>
                <c:pt idx="5">
                  <c:v>الربع الثاني
 2020- Q2</c:v>
                </c:pt>
                <c:pt idx="6">
                  <c:v>الربع الثالث
 2020- Q3</c:v>
                </c:pt>
                <c:pt idx="7">
                  <c:v>الربع الرابع
 2020- Q4</c:v>
                </c:pt>
              </c:strCache>
            </c:strRef>
          </c:cat>
          <c:val>
            <c:numRef>
              <c:f>'T 10'!$E$23:$E$30</c:f>
              <c:numCache>
                <c:formatCode>General</c:formatCode>
                <c:ptCount val="8"/>
                <c:pt idx="0">
                  <c:v>2543</c:v>
                </c:pt>
                <c:pt idx="1">
                  <c:v>2712</c:v>
                </c:pt>
                <c:pt idx="2">
                  <c:v>3081</c:v>
                </c:pt>
                <c:pt idx="3">
                  <c:v>3126</c:v>
                </c:pt>
                <c:pt idx="4">
                  <c:v>3608</c:v>
                </c:pt>
                <c:pt idx="5">
                  <c:v>4544</c:v>
                </c:pt>
                <c:pt idx="6">
                  <c:v>5452</c:v>
                </c:pt>
                <c:pt idx="7">
                  <c:v>5748</c:v>
                </c:pt>
              </c:numCache>
            </c:numRef>
          </c:val>
          <c:extLst>
            <c:ext xmlns:c16="http://schemas.microsoft.com/office/drawing/2014/chart" uri="{C3380CC4-5D6E-409C-BE32-E72D297353CC}">
              <c16:uniqueId val="{00000003-3BE7-41BC-A8A4-5B625F274AF7}"/>
            </c:ext>
          </c:extLst>
        </c:ser>
        <c:ser>
          <c:idx val="0"/>
          <c:order val="1"/>
          <c:tx>
            <c:strRef>
              <c:f>'T 10'!$F$21:$F$22</c:f>
              <c:strCache>
                <c:ptCount val="2"/>
                <c:pt idx="0">
                  <c:v>أنثى</c:v>
                </c:pt>
                <c:pt idx="1">
                  <c:v>Female</c:v>
                </c:pt>
              </c:strCache>
            </c:strRef>
          </c:tx>
          <c:spPr>
            <a:solidFill>
              <a:srgbClr val="FCC4E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CC4E8"/>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10'!$B$23:$B$30</c:f>
              <c:strCache>
                <c:ptCount val="8"/>
                <c:pt idx="0">
                  <c:v>الربع الأول
 2019- Q1</c:v>
                </c:pt>
                <c:pt idx="1">
                  <c:v>الربع الثاني
 2019- Q2</c:v>
                </c:pt>
                <c:pt idx="2">
                  <c:v>الربع الثالث
 2019- Q3</c:v>
                </c:pt>
                <c:pt idx="3">
                  <c:v>الربع الرابع
2019- Q4</c:v>
                </c:pt>
                <c:pt idx="4">
                  <c:v>الربع الأول
 2020- Q1</c:v>
                </c:pt>
                <c:pt idx="5">
                  <c:v>الربع الثاني
 2020- Q2</c:v>
                </c:pt>
                <c:pt idx="6">
                  <c:v>الربع الثالث
 2020- Q3</c:v>
                </c:pt>
                <c:pt idx="7">
                  <c:v>الربع الرابع
 2020- Q4</c:v>
                </c:pt>
              </c:strCache>
            </c:strRef>
          </c:cat>
          <c:val>
            <c:numRef>
              <c:f>'T 10'!$F$23:$F$30</c:f>
              <c:numCache>
                <c:formatCode>General</c:formatCode>
                <c:ptCount val="8"/>
                <c:pt idx="0">
                  <c:v>7300</c:v>
                </c:pt>
                <c:pt idx="1">
                  <c:v>8339</c:v>
                </c:pt>
                <c:pt idx="2">
                  <c:v>7718</c:v>
                </c:pt>
                <c:pt idx="3">
                  <c:v>9336</c:v>
                </c:pt>
                <c:pt idx="4">
                  <c:v>10222</c:v>
                </c:pt>
                <c:pt idx="5">
                  <c:v>11334</c:v>
                </c:pt>
                <c:pt idx="6">
                  <c:v>11065</c:v>
                </c:pt>
                <c:pt idx="7">
                  <c:v>12604</c:v>
                </c:pt>
              </c:numCache>
            </c:numRef>
          </c:val>
          <c:extLst>
            <c:ext xmlns:c16="http://schemas.microsoft.com/office/drawing/2014/chart" uri="{C3380CC4-5D6E-409C-BE32-E72D297353CC}">
              <c16:uniqueId val="{00000001-3BE7-41BC-A8A4-5B625F274AF7}"/>
            </c:ext>
          </c:extLst>
        </c:ser>
        <c:dLbls>
          <c:dLblPos val="inEnd"/>
          <c:showLegendKey val="0"/>
          <c:showVal val="1"/>
          <c:showCatName val="0"/>
          <c:showSerName val="0"/>
          <c:showPercent val="0"/>
          <c:showBubbleSize val="0"/>
        </c:dLbls>
        <c:gapWidth val="100"/>
        <c:axId val="1243817728"/>
        <c:axId val="1251097616"/>
      </c:barChart>
      <c:catAx>
        <c:axId val="1243817728"/>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1251097616"/>
        <c:crosses val="autoZero"/>
        <c:auto val="1"/>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Sakkal Majalla" panose="02000000000000000000" pitchFamily="2" charset="-78"/>
              </a:defRPr>
            </a:pPr>
            <a:endParaRPr lang="en-US"/>
          </a:p>
        </c:txPr>
        <c:crossAx val="1243817728"/>
        <c:crosses val="autoZero"/>
        <c:crossBetween val="between"/>
      </c:valAx>
      <c:spPr>
        <a:noFill/>
        <a:ln>
          <a:noFill/>
        </a:ln>
        <a:effectLst/>
      </c:spPr>
    </c:plotArea>
    <c:legend>
      <c:legendPos val="t"/>
      <c:layout>
        <c:manualLayout>
          <c:xMode val="edge"/>
          <c:yMode val="edge"/>
          <c:x val="0.64571472710403011"/>
          <c:y val="2.0166026872187836E-2"/>
          <c:w val="0.28924450954991632"/>
          <c:h val="6.04762213134217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Sakkal Majalla" panose="02000000000000000000" pitchFamily="2" charset="-78"/>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3.6143736100571908E-2"/>
          <c:y val="9.6763206710100663E-2"/>
          <c:w val="0.92755944931163969"/>
          <c:h val="0.73789863027448599"/>
        </c:manualLayout>
      </c:layout>
      <c:barChart>
        <c:barDir val="col"/>
        <c:grouping val="clustered"/>
        <c:varyColors val="0"/>
        <c:ser>
          <c:idx val="0"/>
          <c:order val="0"/>
          <c:tx>
            <c:strRef>
              <c:f>'T 11'!$U$35</c:f>
              <c:strCache>
                <c:ptCount val="1"/>
                <c:pt idx="0">
                  <c:v>2012</c:v>
                </c:pt>
              </c:strCache>
            </c:strRef>
          </c:tx>
          <c:spPr>
            <a:solidFill>
              <a:srgbClr val="DACFAA"/>
            </a:solidFill>
            <a:ln>
              <a:noFill/>
            </a:ln>
            <a:effectLst/>
          </c:spPr>
          <c:invertIfNegative val="0"/>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11'!$U$36:$U$47</c:f>
              <c:numCache>
                <c:formatCode>_(* #,##0_);_(* \(#,##0\);_(* "-"??_);_(@_)</c:formatCode>
                <c:ptCount val="12"/>
                <c:pt idx="0">
                  <c:v>6009</c:v>
                </c:pt>
                <c:pt idx="1">
                  <c:v>5112</c:v>
                </c:pt>
                <c:pt idx="2">
                  <c:v>5437</c:v>
                </c:pt>
                <c:pt idx="3">
                  <c:v>5836</c:v>
                </c:pt>
                <c:pt idx="4">
                  <c:v>6251</c:v>
                </c:pt>
                <c:pt idx="5">
                  <c:v>6865</c:v>
                </c:pt>
                <c:pt idx="6">
                  <c:v>6741</c:v>
                </c:pt>
                <c:pt idx="7">
                  <c:v>6797</c:v>
                </c:pt>
                <c:pt idx="8">
                  <c:v>6391</c:v>
                </c:pt>
                <c:pt idx="9">
                  <c:v>7222</c:v>
                </c:pt>
                <c:pt idx="10">
                  <c:v>6762</c:v>
                </c:pt>
                <c:pt idx="11">
                  <c:v>6788</c:v>
                </c:pt>
              </c:numCache>
            </c:numRef>
          </c:val>
          <c:extLst>
            <c:ext xmlns:c16="http://schemas.microsoft.com/office/drawing/2014/chart" uri="{C3380CC4-5D6E-409C-BE32-E72D297353CC}">
              <c16:uniqueId val="{00000000-6A86-46B3-883E-0B1FBAB629CC}"/>
            </c:ext>
          </c:extLst>
        </c:ser>
        <c:ser>
          <c:idx val="1"/>
          <c:order val="1"/>
          <c:tx>
            <c:strRef>
              <c:f>'T 11'!$V$35</c:f>
              <c:strCache>
                <c:ptCount val="1"/>
                <c:pt idx="0">
                  <c:v>2016</c:v>
                </c:pt>
              </c:strCache>
            </c:strRef>
          </c:tx>
          <c:spPr>
            <a:solidFill>
              <a:srgbClr val="BEAA6A"/>
            </a:solidFill>
            <a:ln>
              <a:noFill/>
            </a:ln>
            <a:effectLst/>
          </c:spPr>
          <c:invertIfNegative val="0"/>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11'!$V$36:$V$47</c:f>
              <c:numCache>
                <c:formatCode>_(* #,##0_);_(* \(#,##0\);_(* "-"??_);_(@_)</c:formatCode>
                <c:ptCount val="12"/>
                <c:pt idx="0">
                  <c:v>7270</c:v>
                </c:pt>
                <c:pt idx="1">
                  <c:v>7483</c:v>
                </c:pt>
                <c:pt idx="2">
                  <c:v>7319</c:v>
                </c:pt>
                <c:pt idx="3">
                  <c:v>7524</c:v>
                </c:pt>
                <c:pt idx="4">
                  <c:v>7719</c:v>
                </c:pt>
                <c:pt idx="5">
                  <c:v>7729</c:v>
                </c:pt>
                <c:pt idx="6">
                  <c:v>8200</c:v>
                </c:pt>
                <c:pt idx="7">
                  <c:v>8347</c:v>
                </c:pt>
                <c:pt idx="8">
                  <c:v>8324</c:v>
                </c:pt>
                <c:pt idx="9">
                  <c:v>8412</c:v>
                </c:pt>
                <c:pt idx="10">
                  <c:v>8504</c:v>
                </c:pt>
                <c:pt idx="11">
                  <c:v>8485</c:v>
                </c:pt>
              </c:numCache>
            </c:numRef>
          </c:val>
          <c:extLst>
            <c:ext xmlns:c16="http://schemas.microsoft.com/office/drawing/2014/chart" uri="{C3380CC4-5D6E-409C-BE32-E72D297353CC}">
              <c16:uniqueId val="{00000001-6A86-46B3-883E-0B1FBAB629CC}"/>
            </c:ext>
          </c:extLst>
        </c:ser>
        <c:ser>
          <c:idx val="3"/>
          <c:order val="2"/>
          <c:tx>
            <c:strRef>
              <c:f>'T 11'!$W$35</c:f>
              <c:strCache>
                <c:ptCount val="1"/>
                <c:pt idx="0">
                  <c:v>2018</c:v>
                </c:pt>
              </c:strCache>
            </c:strRef>
          </c:tx>
          <c:spPr>
            <a:solidFill>
              <a:srgbClr val="AE974C"/>
            </a:solidFill>
            <a:ln>
              <a:noFill/>
            </a:ln>
            <a:effectLst/>
          </c:spPr>
          <c:invertIfNegative val="0"/>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11'!$W$36:$W$47</c:f>
              <c:numCache>
                <c:formatCode>_(* #,##0_);_(* \(#,##0\);_(* "-"??_);_(@_)</c:formatCode>
                <c:ptCount val="12"/>
                <c:pt idx="0">
                  <c:v>8128</c:v>
                </c:pt>
                <c:pt idx="1">
                  <c:v>8112</c:v>
                </c:pt>
                <c:pt idx="2">
                  <c:v>8024</c:v>
                </c:pt>
                <c:pt idx="3">
                  <c:v>8173</c:v>
                </c:pt>
                <c:pt idx="4">
                  <c:v>8051</c:v>
                </c:pt>
                <c:pt idx="5">
                  <c:v>9130</c:v>
                </c:pt>
                <c:pt idx="6">
                  <c:v>9978</c:v>
                </c:pt>
                <c:pt idx="7">
                  <c:v>8799</c:v>
                </c:pt>
                <c:pt idx="8">
                  <c:v>8011</c:v>
                </c:pt>
                <c:pt idx="9">
                  <c:v>8058</c:v>
                </c:pt>
                <c:pt idx="10">
                  <c:v>7919</c:v>
                </c:pt>
                <c:pt idx="11">
                  <c:v>8410</c:v>
                </c:pt>
              </c:numCache>
            </c:numRef>
          </c:val>
          <c:extLst>
            <c:ext xmlns:c16="http://schemas.microsoft.com/office/drawing/2014/chart" uri="{C3380CC4-5D6E-409C-BE32-E72D297353CC}">
              <c16:uniqueId val="{00000000-B780-4027-88EC-9768614FBD43}"/>
            </c:ext>
          </c:extLst>
        </c:ser>
        <c:ser>
          <c:idx val="4"/>
          <c:order val="3"/>
          <c:tx>
            <c:strRef>
              <c:f>'T 11'!$X$35</c:f>
              <c:strCache>
                <c:ptCount val="1"/>
                <c:pt idx="0">
                  <c:v>2019</c:v>
                </c:pt>
              </c:strCache>
            </c:strRef>
          </c:tx>
          <c:spPr>
            <a:solidFill>
              <a:srgbClr val="8B783D"/>
            </a:solidFill>
            <a:ln>
              <a:noFill/>
            </a:ln>
            <a:effectLst/>
          </c:spPr>
          <c:invertIfNegative val="0"/>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11'!$X$36:$X$47</c:f>
              <c:numCache>
                <c:formatCode>_(* #,##0_);_(* \(#,##0\);_(* "-"??_);_(@_)</c:formatCode>
                <c:ptCount val="12"/>
                <c:pt idx="0">
                  <c:v>8776</c:v>
                </c:pt>
                <c:pt idx="1">
                  <c:v>9160</c:v>
                </c:pt>
                <c:pt idx="2">
                  <c:v>9843</c:v>
                </c:pt>
                <c:pt idx="3">
                  <c:v>10865</c:v>
                </c:pt>
                <c:pt idx="4">
                  <c:v>11212</c:v>
                </c:pt>
                <c:pt idx="5">
                  <c:v>11051</c:v>
                </c:pt>
                <c:pt idx="6">
                  <c:v>11084</c:v>
                </c:pt>
                <c:pt idx="7">
                  <c:v>10842</c:v>
                </c:pt>
                <c:pt idx="8">
                  <c:v>10799</c:v>
                </c:pt>
                <c:pt idx="9">
                  <c:v>11474</c:v>
                </c:pt>
                <c:pt idx="10">
                  <c:v>11970</c:v>
                </c:pt>
                <c:pt idx="11">
                  <c:v>12462</c:v>
                </c:pt>
              </c:numCache>
            </c:numRef>
          </c:val>
          <c:extLst>
            <c:ext xmlns:c16="http://schemas.microsoft.com/office/drawing/2014/chart" uri="{C3380CC4-5D6E-409C-BE32-E72D297353CC}">
              <c16:uniqueId val="{00000001-B780-4027-88EC-9768614FBD43}"/>
            </c:ext>
          </c:extLst>
        </c:ser>
        <c:ser>
          <c:idx val="2"/>
          <c:order val="4"/>
          <c:tx>
            <c:strRef>
              <c:f>'T 11'!$Y$35</c:f>
              <c:strCache>
                <c:ptCount val="1"/>
                <c:pt idx="0">
                  <c:v>2020</c:v>
                </c:pt>
              </c:strCache>
            </c:strRef>
          </c:tx>
          <c:spPr>
            <a:solidFill>
              <a:srgbClr val="6E5F30"/>
            </a:solidFill>
            <a:ln>
              <a:noFill/>
            </a:ln>
            <a:effectLst/>
          </c:spPr>
          <c:invertIfNegative val="0"/>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11'!$Y$36:$Y$47</c:f>
              <c:numCache>
                <c:formatCode>_(* #,##0_);_(* \(#,##0\);_(* "-"??_);_(@_)</c:formatCode>
                <c:ptCount val="12"/>
                <c:pt idx="0">
                  <c:v>12797</c:v>
                </c:pt>
                <c:pt idx="1">
                  <c:v>12997</c:v>
                </c:pt>
                <c:pt idx="2">
                  <c:v>13830</c:v>
                </c:pt>
                <c:pt idx="3">
                  <c:v>15940</c:v>
                </c:pt>
                <c:pt idx="4">
                  <c:v>15160</c:v>
                </c:pt>
                <c:pt idx="5">
                  <c:v>15878</c:v>
                </c:pt>
                <c:pt idx="6">
                  <c:v>13523</c:v>
                </c:pt>
                <c:pt idx="7">
                  <c:v>12717</c:v>
                </c:pt>
                <c:pt idx="8">
                  <c:v>16517</c:v>
                </c:pt>
                <c:pt idx="9">
                  <c:v>17375</c:v>
                </c:pt>
                <c:pt idx="10">
                  <c:v>18310</c:v>
                </c:pt>
                <c:pt idx="11">
                  <c:v>18352</c:v>
                </c:pt>
              </c:numCache>
            </c:numRef>
          </c:val>
          <c:extLst>
            <c:ext xmlns:c16="http://schemas.microsoft.com/office/drawing/2014/chart" uri="{C3380CC4-5D6E-409C-BE32-E72D297353CC}">
              <c16:uniqueId val="{00000002-6A86-46B3-883E-0B1FBAB629CC}"/>
            </c:ext>
          </c:extLst>
        </c:ser>
        <c:dLbls>
          <c:showLegendKey val="0"/>
          <c:showVal val="0"/>
          <c:showCatName val="0"/>
          <c:showSerName val="0"/>
          <c:showPercent val="0"/>
          <c:showBubbleSize val="0"/>
        </c:dLbls>
        <c:gapWidth val="150"/>
        <c:axId val="1243817728"/>
        <c:axId val="1251097616"/>
      </c:barChart>
      <c:catAx>
        <c:axId val="124381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Sakkal Majalla" panose="02000000000000000000" pitchFamily="2" charset="-78"/>
              </a:defRPr>
            </a:pPr>
            <a:endParaRPr lang="en-US"/>
          </a:p>
        </c:txPr>
        <c:crossAx val="1251097616"/>
        <c:crosses val="autoZero"/>
        <c:auto val="1"/>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t"/>
      <c:layout>
        <c:manualLayout>
          <c:xMode val="edge"/>
          <c:yMode val="edge"/>
          <c:x val="6.94024197578514E-2"/>
          <c:y val="9.2594974733336957E-2"/>
          <c:w val="0.44044347825669522"/>
          <c:h val="5.1123668364983797E-2"/>
        </c:manualLayout>
      </c:layout>
      <c:overlay val="0"/>
      <c:spPr>
        <a:noFill/>
        <a:ln>
          <a:noFill/>
        </a:ln>
        <a:effectLst/>
      </c:spPr>
      <c:txPr>
        <a:bodyPr rot="0" spcFirstLastPara="1" vertOverflow="ellipsis" vert="horz" wrap="square" anchor="ctr" anchorCtr="1"/>
        <a:lstStyle/>
        <a:p>
          <a:pPr rtl="1">
            <a:defRPr sz="1100" b="0" i="0" u="none" strike="noStrike" kern="1200" baseline="0">
              <a:solidFill>
                <a:schemeClr val="tx1"/>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143736100571908E-2"/>
          <c:y val="7.8198759246003335E-2"/>
          <c:w val="0.92755944931163969"/>
          <c:h val="0.68952946099128909"/>
        </c:manualLayout>
      </c:layout>
      <c:lineChart>
        <c:grouping val="standard"/>
        <c:varyColors val="0"/>
        <c:ser>
          <c:idx val="0"/>
          <c:order val="0"/>
          <c:tx>
            <c:strRef>
              <c:f>'T 11'!$P$35</c:f>
              <c:strCache>
                <c:ptCount val="1"/>
                <c:pt idx="0">
                  <c:v>2012</c:v>
                </c:pt>
              </c:strCache>
            </c:strRef>
          </c:tx>
          <c:spPr>
            <a:ln w="28575" cap="rnd">
              <a:solidFill>
                <a:srgbClr val="DACFAA"/>
              </a:solidFill>
              <a:round/>
            </a:ln>
            <a:effectLst/>
          </c:spPr>
          <c:marker>
            <c:symbol val="circle"/>
            <c:size val="5"/>
            <c:spPr>
              <a:solidFill>
                <a:srgbClr val="DACFAA"/>
              </a:solidFill>
              <a:ln w="9525">
                <a:solidFill>
                  <a:srgbClr val="DACFAA"/>
                </a:solidFill>
              </a:ln>
              <a:effectLst/>
            </c:spPr>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9C2-42C7-B213-585A93360527}"/>
                </c:ext>
              </c:extLst>
            </c:dLbl>
            <c:dLbl>
              <c:idx val="1"/>
              <c:delete val="1"/>
              <c:extLst>
                <c:ext xmlns:c15="http://schemas.microsoft.com/office/drawing/2012/chart" uri="{CE6537A1-D6FC-4f65-9D91-7224C49458BB}"/>
                <c:ext xmlns:c16="http://schemas.microsoft.com/office/drawing/2014/chart" uri="{C3380CC4-5D6E-409C-BE32-E72D297353CC}">
                  <c16:uniqueId val="{00000014-49C2-42C7-B213-585A93360527}"/>
                </c:ext>
              </c:extLst>
            </c:dLbl>
            <c:dLbl>
              <c:idx val="2"/>
              <c:delete val="1"/>
              <c:extLst>
                <c:ext xmlns:c15="http://schemas.microsoft.com/office/drawing/2012/chart" uri="{CE6537A1-D6FC-4f65-9D91-7224C49458BB}"/>
                <c:ext xmlns:c16="http://schemas.microsoft.com/office/drawing/2014/chart" uri="{C3380CC4-5D6E-409C-BE32-E72D297353CC}">
                  <c16:uniqueId val="{00000015-49C2-42C7-B213-585A93360527}"/>
                </c:ext>
              </c:extLst>
            </c:dLbl>
            <c:dLbl>
              <c:idx val="3"/>
              <c:delete val="1"/>
              <c:extLst>
                <c:ext xmlns:c15="http://schemas.microsoft.com/office/drawing/2012/chart" uri="{CE6537A1-D6FC-4f65-9D91-7224C49458BB}"/>
                <c:ext xmlns:c16="http://schemas.microsoft.com/office/drawing/2014/chart" uri="{C3380CC4-5D6E-409C-BE32-E72D297353CC}">
                  <c16:uniqueId val="{00000018-49C2-42C7-B213-585A93360527}"/>
                </c:ext>
              </c:extLst>
            </c:dLbl>
            <c:dLbl>
              <c:idx val="4"/>
              <c:delete val="1"/>
              <c:extLst>
                <c:ext xmlns:c15="http://schemas.microsoft.com/office/drawing/2012/chart" uri="{CE6537A1-D6FC-4f65-9D91-7224C49458BB}"/>
                <c:ext xmlns:c16="http://schemas.microsoft.com/office/drawing/2014/chart" uri="{C3380CC4-5D6E-409C-BE32-E72D297353CC}">
                  <c16:uniqueId val="{00000019-49C2-42C7-B213-585A93360527}"/>
                </c:ext>
              </c:extLst>
            </c:dLbl>
            <c:dLbl>
              <c:idx val="5"/>
              <c:delete val="1"/>
              <c:extLst>
                <c:ext xmlns:c15="http://schemas.microsoft.com/office/drawing/2012/chart" uri="{CE6537A1-D6FC-4f65-9D91-7224C49458BB}"/>
                <c:ext xmlns:c16="http://schemas.microsoft.com/office/drawing/2014/chart" uri="{C3380CC4-5D6E-409C-BE32-E72D297353CC}">
                  <c16:uniqueId val="{0000001A-49C2-42C7-B213-585A93360527}"/>
                </c:ext>
              </c:extLst>
            </c:dLbl>
            <c:dLbl>
              <c:idx val="6"/>
              <c:delete val="1"/>
              <c:extLst>
                <c:ext xmlns:c15="http://schemas.microsoft.com/office/drawing/2012/chart" uri="{CE6537A1-D6FC-4f65-9D91-7224C49458BB}"/>
                <c:ext xmlns:c16="http://schemas.microsoft.com/office/drawing/2014/chart" uri="{C3380CC4-5D6E-409C-BE32-E72D297353CC}">
                  <c16:uniqueId val="{00000007-49C2-42C7-B213-585A93360527}"/>
                </c:ext>
              </c:extLst>
            </c:dLbl>
            <c:dLbl>
              <c:idx val="7"/>
              <c:delete val="1"/>
              <c:extLst>
                <c:ext xmlns:c15="http://schemas.microsoft.com/office/drawing/2012/chart" uri="{CE6537A1-D6FC-4f65-9D91-7224C49458BB}"/>
                <c:ext xmlns:c16="http://schemas.microsoft.com/office/drawing/2014/chart" uri="{C3380CC4-5D6E-409C-BE32-E72D297353CC}">
                  <c16:uniqueId val="{0000001B-49C2-42C7-B213-585A93360527}"/>
                </c:ext>
              </c:extLst>
            </c:dLbl>
            <c:dLbl>
              <c:idx val="8"/>
              <c:delete val="1"/>
              <c:extLst>
                <c:ext xmlns:c15="http://schemas.microsoft.com/office/drawing/2012/chart" uri="{CE6537A1-D6FC-4f65-9D91-7224C49458BB}"/>
                <c:ext xmlns:c16="http://schemas.microsoft.com/office/drawing/2014/chart" uri="{C3380CC4-5D6E-409C-BE32-E72D297353CC}">
                  <c16:uniqueId val="{0000001C-49C2-42C7-B213-585A93360527}"/>
                </c:ext>
              </c:extLst>
            </c:dLbl>
            <c:dLbl>
              <c:idx val="9"/>
              <c:delete val="1"/>
              <c:extLst>
                <c:ext xmlns:c15="http://schemas.microsoft.com/office/drawing/2012/chart" uri="{CE6537A1-D6FC-4f65-9D91-7224C49458BB}"/>
                <c:ext xmlns:c16="http://schemas.microsoft.com/office/drawing/2014/chart" uri="{C3380CC4-5D6E-409C-BE32-E72D297353CC}">
                  <c16:uniqueId val="{0000001D-49C2-42C7-B213-585A93360527}"/>
                </c:ext>
              </c:extLst>
            </c:dLbl>
            <c:dLbl>
              <c:idx val="10"/>
              <c:delete val="1"/>
              <c:extLst>
                <c:ext xmlns:c15="http://schemas.microsoft.com/office/drawing/2012/chart" uri="{CE6537A1-D6FC-4f65-9D91-7224C49458BB}"/>
                <c:ext xmlns:c16="http://schemas.microsoft.com/office/drawing/2014/chart" uri="{C3380CC4-5D6E-409C-BE32-E72D297353CC}">
                  <c16:uniqueId val="{00000008-49C2-42C7-B213-585A9336052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DACFAA"/>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11'!$P$36:$P$47</c:f>
              <c:numCache>
                <c:formatCode>General</c:formatCode>
                <c:ptCount val="12"/>
                <c:pt idx="0">
                  <c:v>4.0999999999999996</c:v>
                </c:pt>
                <c:pt idx="1">
                  <c:v>3.5</c:v>
                </c:pt>
                <c:pt idx="2">
                  <c:v>3.7</c:v>
                </c:pt>
                <c:pt idx="3">
                  <c:v>4</c:v>
                </c:pt>
                <c:pt idx="4">
                  <c:v>4.3</c:v>
                </c:pt>
                <c:pt idx="5">
                  <c:v>4.7</c:v>
                </c:pt>
                <c:pt idx="6">
                  <c:v>3.7</c:v>
                </c:pt>
                <c:pt idx="7">
                  <c:v>3.7</c:v>
                </c:pt>
                <c:pt idx="8">
                  <c:v>3.5</c:v>
                </c:pt>
                <c:pt idx="9">
                  <c:v>3.9</c:v>
                </c:pt>
                <c:pt idx="10">
                  <c:v>3.7</c:v>
                </c:pt>
                <c:pt idx="11">
                  <c:v>3.7</c:v>
                </c:pt>
              </c:numCache>
            </c:numRef>
          </c:val>
          <c:smooth val="0"/>
          <c:extLst>
            <c:ext xmlns:c16="http://schemas.microsoft.com/office/drawing/2014/chart" uri="{C3380CC4-5D6E-409C-BE32-E72D297353CC}">
              <c16:uniqueId val="{00000008-79EF-45FD-A80A-0C4FD9C57E5F}"/>
            </c:ext>
          </c:extLst>
        </c:ser>
        <c:ser>
          <c:idx val="1"/>
          <c:order val="1"/>
          <c:tx>
            <c:strRef>
              <c:f>'T 11'!$Q$35</c:f>
              <c:strCache>
                <c:ptCount val="1"/>
                <c:pt idx="0">
                  <c:v>2016</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7711345745822739E-2"/>
                  <c:y val="1.521001436927178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9C3-4AC0-BDFF-9FDE51D76C82}"/>
                </c:ext>
              </c:extLst>
            </c:dLbl>
            <c:dLbl>
              <c:idx val="1"/>
              <c:delete val="1"/>
              <c:extLst>
                <c:ext xmlns:c15="http://schemas.microsoft.com/office/drawing/2012/chart" uri="{CE6537A1-D6FC-4f65-9D91-7224C49458BB}"/>
                <c:ext xmlns:c16="http://schemas.microsoft.com/office/drawing/2014/chart" uri="{C3380CC4-5D6E-409C-BE32-E72D297353CC}">
                  <c16:uniqueId val="{00000018-F9C3-4AC0-BDFF-9FDE51D76C82}"/>
                </c:ext>
              </c:extLst>
            </c:dLbl>
            <c:dLbl>
              <c:idx val="2"/>
              <c:delete val="1"/>
              <c:extLst>
                <c:ext xmlns:c15="http://schemas.microsoft.com/office/drawing/2012/chart" uri="{CE6537A1-D6FC-4f65-9D91-7224C49458BB}"/>
                <c:ext xmlns:c16="http://schemas.microsoft.com/office/drawing/2014/chart" uri="{C3380CC4-5D6E-409C-BE32-E72D297353CC}">
                  <c16:uniqueId val="{00000017-F9C3-4AC0-BDFF-9FDE51D76C82}"/>
                </c:ext>
              </c:extLst>
            </c:dLbl>
            <c:dLbl>
              <c:idx val="3"/>
              <c:delete val="1"/>
              <c:extLst>
                <c:ext xmlns:c15="http://schemas.microsoft.com/office/drawing/2012/chart" uri="{CE6537A1-D6FC-4f65-9D91-7224C49458BB}"/>
                <c:ext xmlns:c16="http://schemas.microsoft.com/office/drawing/2014/chart" uri="{C3380CC4-5D6E-409C-BE32-E72D297353CC}">
                  <c16:uniqueId val="{00000016-F9C3-4AC0-BDFF-9FDE51D76C82}"/>
                </c:ext>
              </c:extLst>
            </c:dLbl>
            <c:dLbl>
              <c:idx val="4"/>
              <c:delete val="1"/>
              <c:extLst>
                <c:ext xmlns:c15="http://schemas.microsoft.com/office/drawing/2012/chart" uri="{CE6537A1-D6FC-4f65-9D91-7224C49458BB}"/>
                <c:ext xmlns:c16="http://schemas.microsoft.com/office/drawing/2014/chart" uri="{C3380CC4-5D6E-409C-BE32-E72D297353CC}">
                  <c16:uniqueId val="{00000015-F9C3-4AC0-BDFF-9FDE51D76C82}"/>
                </c:ext>
              </c:extLst>
            </c:dLbl>
            <c:dLbl>
              <c:idx val="5"/>
              <c:delete val="1"/>
              <c:extLst>
                <c:ext xmlns:c15="http://schemas.microsoft.com/office/drawing/2012/chart" uri="{CE6537A1-D6FC-4f65-9D91-7224C49458BB}"/>
                <c:ext xmlns:c16="http://schemas.microsoft.com/office/drawing/2014/chart" uri="{C3380CC4-5D6E-409C-BE32-E72D297353CC}">
                  <c16:uniqueId val="{0000000C-F9C3-4AC0-BDFF-9FDE51D76C82}"/>
                </c:ext>
              </c:extLst>
            </c:dLbl>
            <c:dLbl>
              <c:idx val="6"/>
              <c:delete val="1"/>
              <c:extLst>
                <c:ext xmlns:c15="http://schemas.microsoft.com/office/drawing/2012/chart" uri="{CE6537A1-D6FC-4f65-9D91-7224C49458BB}"/>
                <c:ext xmlns:c16="http://schemas.microsoft.com/office/drawing/2014/chart" uri="{C3380CC4-5D6E-409C-BE32-E72D297353CC}">
                  <c16:uniqueId val="{00000014-F9C3-4AC0-BDFF-9FDE51D76C82}"/>
                </c:ext>
              </c:extLst>
            </c:dLbl>
            <c:dLbl>
              <c:idx val="7"/>
              <c:delete val="1"/>
              <c:extLst>
                <c:ext xmlns:c15="http://schemas.microsoft.com/office/drawing/2012/chart" uri="{CE6537A1-D6FC-4f65-9D91-7224C49458BB}"/>
                <c:ext xmlns:c16="http://schemas.microsoft.com/office/drawing/2014/chart" uri="{C3380CC4-5D6E-409C-BE32-E72D297353CC}">
                  <c16:uniqueId val="{00000013-F9C3-4AC0-BDFF-9FDE51D76C82}"/>
                </c:ext>
              </c:extLst>
            </c:dLbl>
            <c:dLbl>
              <c:idx val="8"/>
              <c:delete val="1"/>
              <c:extLst>
                <c:ext xmlns:c15="http://schemas.microsoft.com/office/drawing/2012/chart" uri="{CE6537A1-D6FC-4f65-9D91-7224C49458BB}"/>
                <c:ext xmlns:c16="http://schemas.microsoft.com/office/drawing/2014/chart" uri="{C3380CC4-5D6E-409C-BE32-E72D297353CC}">
                  <c16:uniqueId val="{00000012-F9C3-4AC0-BDFF-9FDE51D76C82}"/>
                </c:ext>
              </c:extLst>
            </c:dLbl>
            <c:dLbl>
              <c:idx val="9"/>
              <c:delete val="1"/>
              <c:extLst>
                <c:ext xmlns:c15="http://schemas.microsoft.com/office/drawing/2012/chart" uri="{CE6537A1-D6FC-4f65-9D91-7224C49458BB}"/>
                <c:ext xmlns:c16="http://schemas.microsoft.com/office/drawing/2014/chart" uri="{C3380CC4-5D6E-409C-BE32-E72D297353CC}">
                  <c16:uniqueId val="{00000011-F9C3-4AC0-BDFF-9FDE51D76C82}"/>
                </c:ext>
              </c:extLst>
            </c:dLbl>
            <c:dLbl>
              <c:idx val="10"/>
              <c:delete val="1"/>
              <c:extLst>
                <c:ext xmlns:c15="http://schemas.microsoft.com/office/drawing/2012/chart" uri="{CE6537A1-D6FC-4f65-9D91-7224C49458BB}"/>
                <c:ext xmlns:c16="http://schemas.microsoft.com/office/drawing/2014/chart" uri="{C3380CC4-5D6E-409C-BE32-E72D297353CC}">
                  <c16:uniqueId val="{0000000F-F9C3-4AC0-BDFF-9FDE51D76C82}"/>
                </c:ext>
              </c:extLst>
            </c:dLbl>
            <c:dLbl>
              <c:idx val="11"/>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C00000"/>
                      </a:solidFill>
                      <a:latin typeface="+mn-lt"/>
                      <a:ea typeface="+mn-ea"/>
                      <a:cs typeface="+mn-cs"/>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manualLayout>
                      <c:w val="2.931255424482641E-2"/>
                      <c:h val="5.7752544324017857E-2"/>
                    </c:manualLayout>
                  </c15:layout>
                </c:ext>
                <c:ext xmlns:c16="http://schemas.microsoft.com/office/drawing/2014/chart" uri="{C3380CC4-5D6E-409C-BE32-E72D297353CC}">
                  <c16:uniqueId val="{00000010-F9C3-4AC0-BDFF-9FDE51D76C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11'!$Q$36:$Q$47</c:f>
              <c:numCache>
                <c:formatCode>0.0</c:formatCode>
                <c:ptCount val="12"/>
                <c:pt idx="0">
                  <c:v>3.7000000000000006</c:v>
                </c:pt>
                <c:pt idx="1">
                  <c:v>3.8</c:v>
                </c:pt>
                <c:pt idx="2">
                  <c:v>3.7000000000000006</c:v>
                </c:pt>
                <c:pt idx="3">
                  <c:v>3.8</c:v>
                </c:pt>
                <c:pt idx="4">
                  <c:v>3.9</c:v>
                </c:pt>
                <c:pt idx="5">
                  <c:v>3.9</c:v>
                </c:pt>
                <c:pt idx="6">
                  <c:v>4.2</c:v>
                </c:pt>
                <c:pt idx="7">
                  <c:v>4.2</c:v>
                </c:pt>
                <c:pt idx="8">
                  <c:v>4.2</c:v>
                </c:pt>
                <c:pt idx="9">
                  <c:v>4.3</c:v>
                </c:pt>
                <c:pt idx="10">
                  <c:v>4.3</c:v>
                </c:pt>
                <c:pt idx="11">
                  <c:v>4.3</c:v>
                </c:pt>
              </c:numCache>
            </c:numRef>
          </c:val>
          <c:smooth val="0"/>
          <c:extLst>
            <c:ext xmlns:c16="http://schemas.microsoft.com/office/drawing/2014/chart" uri="{C3380CC4-5D6E-409C-BE32-E72D297353CC}">
              <c16:uniqueId val="{00000009-79EF-45FD-A80A-0C4FD9C57E5F}"/>
            </c:ext>
          </c:extLst>
        </c:ser>
        <c:ser>
          <c:idx val="2"/>
          <c:order val="2"/>
          <c:tx>
            <c:strRef>
              <c:f>'T 11'!$R$35</c:f>
              <c:strCache>
                <c:ptCount val="1"/>
                <c:pt idx="0">
                  <c:v>2018</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schemeClr>
                </a:solidFill>
              </a:ln>
              <a:effectLst/>
            </c:spPr>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9C3-4AC0-BDFF-9FDE51D76C82}"/>
                </c:ext>
              </c:extLst>
            </c:dLbl>
            <c:dLbl>
              <c:idx val="1"/>
              <c:delete val="1"/>
              <c:extLst>
                <c:ext xmlns:c15="http://schemas.microsoft.com/office/drawing/2012/chart" uri="{CE6537A1-D6FC-4f65-9D91-7224C49458BB}"/>
                <c:ext xmlns:c16="http://schemas.microsoft.com/office/drawing/2014/chart" uri="{C3380CC4-5D6E-409C-BE32-E72D297353CC}">
                  <c16:uniqueId val="{00000000-F9C3-4AC0-BDFF-9FDE51D76C82}"/>
                </c:ext>
              </c:extLst>
            </c:dLbl>
            <c:dLbl>
              <c:idx val="2"/>
              <c:delete val="1"/>
              <c:extLst>
                <c:ext xmlns:c15="http://schemas.microsoft.com/office/drawing/2012/chart" uri="{CE6537A1-D6FC-4f65-9D91-7224C49458BB}"/>
                <c:ext xmlns:c16="http://schemas.microsoft.com/office/drawing/2014/chart" uri="{C3380CC4-5D6E-409C-BE32-E72D297353CC}">
                  <c16:uniqueId val="{00000001-F9C3-4AC0-BDFF-9FDE51D76C82}"/>
                </c:ext>
              </c:extLst>
            </c:dLbl>
            <c:dLbl>
              <c:idx val="3"/>
              <c:delete val="1"/>
              <c:extLst>
                <c:ext xmlns:c15="http://schemas.microsoft.com/office/drawing/2012/chart" uri="{CE6537A1-D6FC-4f65-9D91-7224C49458BB}"/>
                <c:ext xmlns:c16="http://schemas.microsoft.com/office/drawing/2014/chart" uri="{C3380CC4-5D6E-409C-BE32-E72D297353CC}">
                  <c16:uniqueId val="{00000002-F9C3-4AC0-BDFF-9FDE51D76C82}"/>
                </c:ext>
              </c:extLst>
            </c:dLbl>
            <c:dLbl>
              <c:idx val="4"/>
              <c:delete val="1"/>
              <c:extLst>
                <c:ext xmlns:c15="http://schemas.microsoft.com/office/drawing/2012/chart" uri="{CE6537A1-D6FC-4f65-9D91-7224C49458BB}"/>
                <c:ext xmlns:c16="http://schemas.microsoft.com/office/drawing/2014/chart" uri="{C3380CC4-5D6E-409C-BE32-E72D297353CC}">
                  <c16:uniqueId val="{00000003-F9C3-4AC0-BDFF-9FDE51D76C82}"/>
                </c:ext>
              </c:extLst>
            </c:dLbl>
            <c:dLbl>
              <c:idx val="5"/>
              <c:delete val="1"/>
              <c:extLst>
                <c:ext xmlns:c15="http://schemas.microsoft.com/office/drawing/2012/chart" uri="{CE6537A1-D6FC-4f65-9D91-7224C49458BB}"/>
                <c:ext xmlns:c16="http://schemas.microsoft.com/office/drawing/2014/chart" uri="{C3380CC4-5D6E-409C-BE32-E72D297353CC}">
                  <c16:uniqueId val="{00000004-F9C3-4AC0-BDFF-9FDE51D76C82}"/>
                </c:ext>
              </c:extLst>
            </c:dLbl>
            <c:dLbl>
              <c:idx val="6"/>
              <c:delete val="1"/>
              <c:extLst>
                <c:ext xmlns:c15="http://schemas.microsoft.com/office/drawing/2012/chart" uri="{CE6537A1-D6FC-4f65-9D91-7224C49458BB}"/>
                <c:ext xmlns:c16="http://schemas.microsoft.com/office/drawing/2014/chart" uri="{C3380CC4-5D6E-409C-BE32-E72D297353CC}">
                  <c16:uniqueId val="{00000005-F9C3-4AC0-BDFF-9FDE51D76C82}"/>
                </c:ext>
              </c:extLst>
            </c:dLbl>
            <c:dLbl>
              <c:idx val="7"/>
              <c:delete val="1"/>
              <c:extLst>
                <c:ext xmlns:c15="http://schemas.microsoft.com/office/drawing/2012/chart" uri="{CE6537A1-D6FC-4f65-9D91-7224C49458BB}"/>
                <c:ext xmlns:c16="http://schemas.microsoft.com/office/drawing/2014/chart" uri="{C3380CC4-5D6E-409C-BE32-E72D297353CC}">
                  <c16:uniqueId val="{00000006-F9C3-4AC0-BDFF-9FDE51D76C82}"/>
                </c:ext>
              </c:extLst>
            </c:dLbl>
            <c:dLbl>
              <c:idx val="8"/>
              <c:delete val="1"/>
              <c:extLst>
                <c:ext xmlns:c15="http://schemas.microsoft.com/office/drawing/2012/chart" uri="{CE6537A1-D6FC-4f65-9D91-7224C49458BB}"/>
                <c:ext xmlns:c16="http://schemas.microsoft.com/office/drawing/2014/chart" uri="{C3380CC4-5D6E-409C-BE32-E72D297353CC}">
                  <c16:uniqueId val="{00000007-F9C3-4AC0-BDFF-9FDE51D76C82}"/>
                </c:ext>
              </c:extLst>
            </c:dLbl>
            <c:dLbl>
              <c:idx val="9"/>
              <c:delete val="1"/>
              <c:extLst>
                <c:ext xmlns:c15="http://schemas.microsoft.com/office/drawing/2012/chart" uri="{CE6537A1-D6FC-4f65-9D91-7224C49458BB}"/>
                <c:ext xmlns:c16="http://schemas.microsoft.com/office/drawing/2014/chart" uri="{C3380CC4-5D6E-409C-BE32-E72D297353CC}">
                  <c16:uniqueId val="{00000008-F9C3-4AC0-BDFF-9FDE51D76C82}"/>
                </c:ext>
              </c:extLst>
            </c:dLbl>
            <c:dLbl>
              <c:idx val="10"/>
              <c:delete val="1"/>
              <c:extLst>
                <c:ext xmlns:c15="http://schemas.microsoft.com/office/drawing/2012/chart" uri="{CE6537A1-D6FC-4f65-9D91-7224C49458BB}"/>
                <c:ext xmlns:c16="http://schemas.microsoft.com/office/drawing/2014/chart" uri="{C3380CC4-5D6E-409C-BE32-E72D297353CC}">
                  <c16:uniqueId val="{00000009-F9C3-4AC0-BDFF-9FDE51D76C82}"/>
                </c:ext>
              </c:extLst>
            </c:dLbl>
            <c:dLbl>
              <c:idx val="11"/>
              <c:layout>
                <c:manualLayout>
                  <c:x val="-3.1864020155698294E-3"/>
                  <c:y val="6.395870924225090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9C3-4AC0-BDFF-9FDE51D76C8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11'!$R$36:$R$47</c:f>
              <c:numCache>
                <c:formatCode>0.0</c:formatCode>
                <c:ptCount val="12"/>
                <c:pt idx="0">
                  <c:v>4.1233138700202412</c:v>
                </c:pt>
                <c:pt idx="1">
                  <c:v>4.0999999999999996</c:v>
                </c:pt>
                <c:pt idx="2">
                  <c:v>4.0999999999999996</c:v>
                </c:pt>
                <c:pt idx="3">
                  <c:v>4.2</c:v>
                </c:pt>
                <c:pt idx="4">
                  <c:v>4.0842519645094688</c:v>
                </c:pt>
                <c:pt idx="5">
                  <c:v>4.631625939134449</c:v>
                </c:pt>
                <c:pt idx="6">
                  <c:v>5</c:v>
                </c:pt>
                <c:pt idx="7">
                  <c:v>4.5</c:v>
                </c:pt>
                <c:pt idx="8">
                  <c:v>4.0639600655428332</c:v>
                </c:pt>
                <c:pt idx="9">
                  <c:v>4.0878030468286299</c:v>
                </c:pt>
                <c:pt idx="10">
                  <c:v>4.0172886979195725</c:v>
                </c:pt>
                <c:pt idx="11">
                  <c:v>4.2663717577350182</c:v>
                </c:pt>
              </c:numCache>
            </c:numRef>
          </c:val>
          <c:smooth val="0"/>
          <c:extLst>
            <c:ext xmlns:c16="http://schemas.microsoft.com/office/drawing/2014/chart" uri="{C3380CC4-5D6E-409C-BE32-E72D297353CC}">
              <c16:uniqueId val="{0000000A-79EF-45FD-A80A-0C4FD9C57E5F}"/>
            </c:ext>
          </c:extLst>
        </c:ser>
        <c:ser>
          <c:idx val="3"/>
          <c:order val="3"/>
          <c:tx>
            <c:strRef>
              <c:f>'T 11'!$S$35</c:f>
              <c:strCache>
                <c:ptCount val="1"/>
                <c:pt idx="0">
                  <c:v>2019</c:v>
                </c:pt>
              </c:strCache>
            </c:strRef>
          </c:tx>
          <c:spPr>
            <a:ln w="28575" cap="rnd">
              <a:solidFill>
                <a:srgbClr val="833A29"/>
              </a:solidFill>
              <a:round/>
            </a:ln>
            <a:effectLst/>
          </c:spPr>
          <c:marker>
            <c:symbol val="circle"/>
            <c:size val="5"/>
            <c:spPr>
              <a:solidFill>
                <a:srgbClr val="833A29"/>
              </a:solidFill>
              <a:ln w="9525">
                <a:solidFill>
                  <a:srgbClr val="833A29"/>
                </a:solidFill>
              </a:ln>
              <a:effectLst/>
            </c:spPr>
          </c:marker>
          <c:dLbls>
            <c:dLbl>
              <c:idx val="0"/>
              <c:layout>
                <c:manualLayout>
                  <c:x val="-5.7747050200911643E-2"/>
                  <c:y val="0"/>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833A29"/>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2.931255424482641E-2"/>
                      <c:h val="4.5584532828600387E-2"/>
                    </c:manualLayout>
                  </c15:layout>
                </c:ext>
                <c:ext xmlns:c16="http://schemas.microsoft.com/office/drawing/2014/chart" uri="{C3380CC4-5D6E-409C-BE32-E72D297353CC}">
                  <c16:uniqueId val="{0000000D-45B8-4FFD-88F0-CCFDA712ED68}"/>
                </c:ext>
              </c:extLst>
            </c:dLbl>
            <c:dLbl>
              <c:idx val="1"/>
              <c:delete val="1"/>
              <c:extLst>
                <c:ext xmlns:c15="http://schemas.microsoft.com/office/drawing/2012/chart" uri="{CE6537A1-D6FC-4f65-9D91-7224C49458BB}"/>
                <c:ext xmlns:c16="http://schemas.microsoft.com/office/drawing/2014/chart" uri="{C3380CC4-5D6E-409C-BE32-E72D297353CC}">
                  <c16:uniqueId val="{0000000C-45B8-4FFD-88F0-CCFDA712ED68}"/>
                </c:ext>
              </c:extLst>
            </c:dLbl>
            <c:dLbl>
              <c:idx val="2"/>
              <c:delete val="1"/>
              <c:extLst>
                <c:ext xmlns:c15="http://schemas.microsoft.com/office/drawing/2012/chart" uri="{CE6537A1-D6FC-4f65-9D91-7224C49458BB}"/>
                <c:ext xmlns:c16="http://schemas.microsoft.com/office/drawing/2014/chart" uri="{C3380CC4-5D6E-409C-BE32-E72D297353CC}">
                  <c16:uniqueId val="{0000000B-45B8-4FFD-88F0-CCFDA712ED68}"/>
                </c:ext>
              </c:extLst>
            </c:dLbl>
            <c:dLbl>
              <c:idx val="3"/>
              <c:delete val="1"/>
              <c:extLst>
                <c:ext xmlns:c15="http://schemas.microsoft.com/office/drawing/2012/chart" uri="{CE6537A1-D6FC-4f65-9D91-7224C49458BB}"/>
                <c:ext xmlns:c16="http://schemas.microsoft.com/office/drawing/2014/chart" uri="{C3380CC4-5D6E-409C-BE32-E72D297353CC}">
                  <c16:uniqueId val="{0000000A-45B8-4FFD-88F0-CCFDA712ED68}"/>
                </c:ext>
              </c:extLst>
            </c:dLbl>
            <c:dLbl>
              <c:idx val="4"/>
              <c:delete val="1"/>
              <c:extLst>
                <c:ext xmlns:c15="http://schemas.microsoft.com/office/drawing/2012/chart" uri="{CE6537A1-D6FC-4f65-9D91-7224C49458BB}"/>
                <c:ext xmlns:c16="http://schemas.microsoft.com/office/drawing/2014/chart" uri="{C3380CC4-5D6E-409C-BE32-E72D297353CC}">
                  <c16:uniqueId val="{00000009-45B8-4FFD-88F0-CCFDA712ED68}"/>
                </c:ext>
              </c:extLst>
            </c:dLbl>
            <c:dLbl>
              <c:idx val="5"/>
              <c:delete val="1"/>
              <c:extLst>
                <c:ext xmlns:c15="http://schemas.microsoft.com/office/drawing/2012/chart" uri="{CE6537A1-D6FC-4f65-9D91-7224C49458BB}"/>
                <c:ext xmlns:c16="http://schemas.microsoft.com/office/drawing/2014/chart" uri="{C3380CC4-5D6E-409C-BE32-E72D297353CC}">
                  <c16:uniqueId val="{00000008-45B8-4FFD-88F0-CCFDA712ED68}"/>
                </c:ext>
              </c:extLst>
            </c:dLbl>
            <c:dLbl>
              <c:idx val="6"/>
              <c:delete val="1"/>
              <c:extLst>
                <c:ext xmlns:c15="http://schemas.microsoft.com/office/drawing/2012/chart" uri="{CE6537A1-D6FC-4f65-9D91-7224C49458BB}"/>
                <c:ext xmlns:c16="http://schemas.microsoft.com/office/drawing/2014/chart" uri="{C3380CC4-5D6E-409C-BE32-E72D297353CC}">
                  <c16:uniqueId val="{00000007-45B8-4FFD-88F0-CCFDA712ED68}"/>
                </c:ext>
              </c:extLst>
            </c:dLbl>
            <c:dLbl>
              <c:idx val="7"/>
              <c:delete val="1"/>
              <c:extLst>
                <c:ext xmlns:c15="http://schemas.microsoft.com/office/drawing/2012/chart" uri="{CE6537A1-D6FC-4f65-9D91-7224C49458BB}"/>
                <c:ext xmlns:c16="http://schemas.microsoft.com/office/drawing/2014/chart" uri="{C3380CC4-5D6E-409C-BE32-E72D297353CC}">
                  <c16:uniqueId val="{00000006-45B8-4FFD-88F0-CCFDA712ED68}"/>
                </c:ext>
              </c:extLst>
            </c:dLbl>
            <c:dLbl>
              <c:idx val="8"/>
              <c:delete val="1"/>
              <c:extLst>
                <c:ext xmlns:c15="http://schemas.microsoft.com/office/drawing/2012/chart" uri="{CE6537A1-D6FC-4f65-9D91-7224C49458BB}"/>
                <c:ext xmlns:c16="http://schemas.microsoft.com/office/drawing/2014/chart" uri="{C3380CC4-5D6E-409C-BE32-E72D297353CC}">
                  <c16:uniqueId val="{00000005-45B8-4FFD-88F0-CCFDA712ED68}"/>
                </c:ext>
              </c:extLst>
            </c:dLbl>
            <c:dLbl>
              <c:idx val="9"/>
              <c:delete val="1"/>
              <c:extLst>
                <c:ext xmlns:c15="http://schemas.microsoft.com/office/drawing/2012/chart" uri="{CE6537A1-D6FC-4f65-9D91-7224C49458BB}"/>
                <c:ext xmlns:c16="http://schemas.microsoft.com/office/drawing/2014/chart" uri="{C3380CC4-5D6E-409C-BE32-E72D297353CC}">
                  <c16:uniqueId val="{00000004-45B8-4FFD-88F0-CCFDA712ED68}"/>
                </c:ext>
              </c:extLst>
            </c:dLbl>
            <c:dLbl>
              <c:idx val="10"/>
              <c:delete val="1"/>
              <c:extLst>
                <c:ext xmlns:c15="http://schemas.microsoft.com/office/drawing/2012/chart" uri="{CE6537A1-D6FC-4f65-9D91-7224C49458BB}"/>
                <c:ext xmlns:c16="http://schemas.microsoft.com/office/drawing/2014/chart" uri="{C3380CC4-5D6E-409C-BE32-E72D297353CC}">
                  <c16:uniqueId val="{00000003-45B8-4FFD-88F0-CCFDA712ED68}"/>
                </c:ext>
              </c:extLst>
            </c:dLbl>
            <c:dLbl>
              <c:idx val="11"/>
              <c:layout>
                <c:manualLayout>
                  <c:x val="-5.4569472229942656E-3"/>
                  <c:y val="-1.543756576534756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B8-4FFD-88F0-CCFDA712ED6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833A29"/>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11'!$S$36:$S$47</c:f>
              <c:numCache>
                <c:formatCode>0.0</c:formatCode>
                <c:ptCount val="12"/>
                <c:pt idx="0">
                  <c:v>3.8</c:v>
                </c:pt>
                <c:pt idx="1">
                  <c:v>4</c:v>
                </c:pt>
                <c:pt idx="2">
                  <c:v>4.3</c:v>
                </c:pt>
                <c:pt idx="3">
                  <c:v>4.7</c:v>
                </c:pt>
                <c:pt idx="4">
                  <c:v>4.8</c:v>
                </c:pt>
                <c:pt idx="5">
                  <c:v>4.8</c:v>
                </c:pt>
                <c:pt idx="6">
                  <c:v>4.8</c:v>
                </c:pt>
                <c:pt idx="7">
                  <c:v>4.8</c:v>
                </c:pt>
                <c:pt idx="8">
                  <c:v>4.7</c:v>
                </c:pt>
                <c:pt idx="9">
                  <c:v>4.9000000000000004</c:v>
                </c:pt>
                <c:pt idx="10">
                  <c:v>5.0999999999999996</c:v>
                </c:pt>
                <c:pt idx="11">
                  <c:v>5.3</c:v>
                </c:pt>
              </c:numCache>
            </c:numRef>
          </c:val>
          <c:smooth val="0"/>
          <c:extLst>
            <c:ext xmlns:c16="http://schemas.microsoft.com/office/drawing/2014/chart" uri="{C3380CC4-5D6E-409C-BE32-E72D297353CC}">
              <c16:uniqueId val="{00000000-45B8-4FFD-88F0-CCFDA712ED68}"/>
            </c:ext>
          </c:extLst>
        </c:ser>
        <c:ser>
          <c:idx val="4"/>
          <c:order val="4"/>
          <c:tx>
            <c:strRef>
              <c:f>'T 11'!$T$35</c:f>
              <c:strCache>
                <c:ptCount val="1"/>
                <c:pt idx="0">
                  <c:v>2020</c:v>
                </c:pt>
              </c:strCache>
            </c:strRef>
          </c:tx>
          <c:spPr>
            <a:ln w="28575" cap="rnd">
              <a:solidFill>
                <a:srgbClr val="786834"/>
              </a:solidFill>
              <a:round/>
            </a:ln>
            <a:effectLst/>
          </c:spPr>
          <c:marker>
            <c:symbol val="circle"/>
            <c:size val="5"/>
            <c:spPr>
              <a:solidFill>
                <a:srgbClr val="786834"/>
              </a:solidFill>
              <a:ln w="9525">
                <a:solidFill>
                  <a:srgbClr val="786834"/>
                </a:solidFill>
              </a:ln>
              <a:effectLst/>
            </c:spPr>
          </c:marker>
          <c:dLbls>
            <c:dLbl>
              <c:idx val="0"/>
              <c:spPr>
                <a:noFill/>
                <a:ln>
                  <a:noFill/>
                </a:ln>
                <a:effectLst/>
              </c:spPr>
              <c:txPr>
                <a:bodyPr rot="0" spcFirstLastPara="1" vertOverflow="ellipsis" vert="horz" wrap="square" lIns="38100" tIns="19050" rIns="38100" bIns="19050" anchor="ctr" anchorCtr="0">
                  <a:spAutoFit/>
                </a:bodyPr>
                <a:lstStyle/>
                <a:p>
                  <a:pPr algn="l">
                    <a:defRPr sz="900" b="1" i="0" u="none" strike="noStrike" kern="1200" baseline="0">
                      <a:solidFill>
                        <a:srgbClr val="786834"/>
                      </a:solidFill>
                      <a:latin typeface="+mn-lt"/>
                      <a:ea typeface="+mn-ea"/>
                      <a:cs typeface="+mn-cs"/>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C3-4AC0-BDFF-9FDE51D76C82}"/>
                </c:ext>
              </c:extLst>
            </c:dLbl>
            <c:dLbl>
              <c:idx val="11"/>
              <c:layout>
                <c:manualLayout>
                  <c:x val="3.4769369765539692E-5"/>
                  <c:y val="3.8324445654858185E-5"/>
                </c:manualLayout>
              </c:layout>
              <c:spPr>
                <a:noFill/>
                <a:ln>
                  <a:noFill/>
                </a:ln>
                <a:effectLst/>
              </c:spPr>
              <c:txPr>
                <a:bodyPr rot="0" spcFirstLastPara="1" vertOverflow="ellipsis" vert="horz" wrap="square" lIns="38100" tIns="19050" rIns="38100" bIns="19050" anchor="ctr" anchorCtr="0">
                  <a:spAutoFit/>
                </a:bodyPr>
                <a:lstStyle/>
                <a:p>
                  <a:pPr algn="l">
                    <a:defRPr sz="900" b="1" i="0" u="none" strike="noStrike" kern="1200" baseline="0">
                      <a:solidFill>
                        <a:srgbClr val="786834"/>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9C3-4AC0-BDFF-9FDE51D76C82}"/>
                </c:ext>
              </c:extLst>
            </c:dLbl>
            <c:spPr>
              <a:noFill/>
              <a:ln>
                <a:noFill/>
              </a:ln>
              <a:effectLst/>
            </c:spPr>
            <c:txPr>
              <a:bodyPr rot="0" spcFirstLastPara="1" vertOverflow="ellipsis" vert="horz" wrap="square" lIns="38100" tIns="19050" rIns="38100" bIns="19050" anchor="ctr" anchorCtr="0">
                <a:spAutoFit/>
              </a:bodyPr>
              <a:lstStyle/>
              <a:p>
                <a:pPr algn="l">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11'!$O$36:$O$47</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11'!$T$36:$T$47</c:f>
              <c:numCache>
                <c:formatCode>0.0</c:formatCode>
                <c:ptCount val="12"/>
                <c:pt idx="0">
                  <c:v>4.8</c:v>
                </c:pt>
                <c:pt idx="1">
                  <c:v>4.8</c:v>
                </c:pt>
                <c:pt idx="2">
                  <c:v>5.0999999999999996</c:v>
                </c:pt>
                <c:pt idx="3">
                  <c:v>5.9</c:v>
                </c:pt>
                <c:pt idx="4">
                  <c:v>5.6</c:v>
                </c:pt>
                <c:pt idx="5">
                  <c:v>5.8</c:v>
                </c:pt>
                <c:pt idx="6">
                  <c:v>5</c:v>
                </c:pt>
                <c:pt idx="7">
                  <c:v>4.7</c:v>
                </c:pt>
                <c:pt idx="8">
                  <c:v>6.1</c:v>
                </c:pt>
                <c:pt idx="9">
                  <c:v>6.4</c:v>
                </c:pt>
                <c:pt idx="10">
                  <c:v>6.7</c:v>
                </c:pt>
                <c:pt idx="11">
                  <c:v>6.7</c:v>
                </c:pt>
              </c:numCache>
            </c:numRef>
          </c:val>
          <c:smooth val="0"/>
          <c:extLst>
            <c:ext xmlns:c16="http://schemas.microsoft.com/office/drawing/2014/chart" uri="{C3380CC4-5D6E-409C-BE32-E72D297353CC}">
              <c16:uniqueId val="{00000001-45B8-4FFD-88F0-CCFDA712ED68}"/>
            </c:ext>
          </c:extLst>
        </c:ser>
        <c:dLbls>
          <c:showLegendKey val="0"/>
          <c:showVal val="0"/>
          <c:showCatName val="0"/>
          <c:showSerName val="0"/>
          <c:showPercent val="0"/>
          <c:showBubbleSize val="0"/>
        </c:dLbls>
        <c:marker val="1"/>
        <c:smooth val="0"/>
        <c:axId val="1243817728"/>
        <c:axId val="1251097616"/>
      </c:lineChart>
      <c:catAx>
        <c:axId val="124381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Sakkal Majalla" panose="02000000000000000000" pitchFamily="2" charset="-78"/>
              </a:defRPr>
            </a:pPr>
            <a:endParaRPr lang="en-US"/>
          </a:p>
        </c:txPr>
        <c:crossAx val="1251097616"/>
        <c:crosses val="autoZero"/>
        <c:auto val="1"/>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t"/>
      <c:layout>
        <c:manualLayout>
          <c:xMode val="edge"/>
          <c:yMode val="edge"/>
          <c:x val="3.9827917960091629E-2"/>
          <c:y val="2.143126953798204E-2"/>
          <c:w val="0.46465469669651471"/>
          <c:h val="5.8697481437195449E-2"/>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34243301847018426"/>
          <c:y val="3.9302348460915924E-2"/>
          <c:w val="0.61780088683204293"/>
          <c:h val="0.88085798937969451"/>
        </c:manualLayout>
      </c:layout>
      <c:barChart>
        <c:barDir val="bar"/>
        <c:grouping val="clustered"/>
        <c:varyColors val="0"/>
        <c:ser>
          <c:idx val="0"/>
          <c:order val="0"/>
          <c:tx>
            <c:strRef>
              <c:f>'T 2'!$A$8:$K$8</c:f>
              <c:strCache>
                <c:ptCount val="1"/>
                <c:pt idx="0">
                  <c:v>2019</c:v>
                </c:pt>
              </c:strCache>
            </c:strRef>
          </c:tx>
          <c:spPr>
            <a:solidFill>
              <a:srgbClr val="B7A15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2'!$J$9:$J$16</c:f>
              <c:numCache>
                <c:formatCode>_-* #,##0_-;_-* #,##0\-;_-* "-"_-;_-@_-</c:formatCode>
                <c:ptCount val="8"/>
                <c:pt idx="0">
                  <c:v>6340</c:v>
                </c:pt>
                <c:pt idx="1">
                  <c:v>8575</c:v>
                </c:pt>
                <c:pt idx="2">
                  <c:v>2717</c:v>
                </c:pt>
                <c:pt idx="3">
                  <c:v>3419</c:v>
                </c:pt>
                <c:pt idx="4">
                  <c:v>2612</c:v>
                </c:pt>
                <c:pt idx="5">
                  <c:v>15559</c:v>
                </c:pt>
                <c:pt idx="6">
                  <c:v>47</c:v>
                </c:pt>
                <c:pt idx="7">
                  <c:v>947</c:v>
                </c:pt>
              </c:numCache>
            </c:numRef>
          </c:val>
          <c:extLst>
            <c:ext xmlns:c16="http://schemas.microsoft.com/office/drawing/2014/chart" uri="{C3380CC4-5D6E-409C-BE32-E72D297353CC}">
              <c16:uniqueId val="{00000000-01B7-489C-852D-A25EB56AE798}"/>
            </c:ext>
          </c:extLst>
        </c:ser>
        <c:ser>
          <c:idx val="1"/>
          <c:order val="1"/>
          <c:tx>
            <c:strRef>
              <c:f>'T 2'!$A$18:$K$18</c:f>
              <c:strCache>
                <c:ptCount val="1"/>
                <c:pt idx="0">
                  <c:v>2020</c:v>
                </c:pt>
              </c:strCache>
            </c:strRef>
          </c:tx>
          <c:spPr>
            <a:solidFill>
              <a:srgbClr val="833A2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2'!$J$19:$J$26</c:f>
              <c:numCache>
                <c:formatCode>_-* #,##0_-;_-* #,##0\-;_-* "-"_-;_-@_-</c:formatCode>
                <c:ptCount val="8"/>
                <c:pt idx="0">
                  <c:v>6223</c:v>
                </c:pt>
                <c:pt idx="1">
                  <c:v>8912</c:v>
                </c:pt>
                <c:pt idx="2">
                  <c:v>2805</c:v>
                </c:pt>
                <c:pt idx="3">
                  <c:v>4239</c:v>
                </c:pt>
                <c:pt idx="4">
                  <c:v>2851</c:v>
                </c:pt>
                <c:pt idx="5">
                  <c:v>15305</c:v>
                </c:pt>
                <c:pt idx="6">
                  <c:v>46</c:v>
                </c:pt>
                <c:pt idx="7">
                  <c:v>825</c:v>
                </c:pt>
              </c:numCache>
            </c:numRef>
          </c:val>
          <c:extLst>
            <c:ext xmlns:c16="http://schemas.microsoft.com/office/drawing/2014/chart" uri="{C3380CC4-5D6E-409C-BE32-E72D297353CC}">
              <c16:uniqueId val="{00000001-01B7-489C-852D-A25EB56AE798}"/>
            </c:ext>
          </c:extLst>
        </c:ser>
        <c:dLbls>
          <c:dLblPos val="outEnd"/>
          <c:showLegendKey val="0"/>
          <c:showVal val="1"/>
          <c:showCatName val="0"/>
          <c:showSerName val="0"/>
          <c:showPercent val="0"/>
          <c:showBubbleSize val="0"/>
        </c:dLbls>
        <c:gapWidth val="37"/>
        <c:axId val="1243817728"/>
        <c:axId val="1251097616"/>
      </c:barChart>
      <c:catAx>
        <c:axId val="124381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51097616"/>
        <c:crosses val="autoZero"/>
        <c:auto val="1"/>
        <c:lblAlgn val="ctr"/>
        <c:lblOffset val="100"/>
        <c:noMultiLvlLbl val="0"/>
      </c:catAx>
      <c:valAx>
        <c:axId val="1251097616"/>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r"/>
      <c:layout>
        <c:manualLayout>
          <c:xMode val="edge"/>
          <c:yMode val="edge"/>
          <c:x val="0.80247269255834008"/>
          <c:y val="6.7165448263212718E-2"/>
          <c:w val="0.10844263491551318"/>
          <c:h val="0.105952898287412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n-lt"/>
        </a:defRPr>
      </a:pPr>
      <a:endParaRPr lang="en-US"/>
    </a:p>
  </c:txPr>
  <c:printSettings>
    <c:headerFooter/>
    <c:pageMargins b="0.75" l="0.7" r="0.7" t="1.3149999999999999" header="0.3" footer="0.3"/>
    <c:pageSetup paperSize="9"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75128191757482E-2"/>
          <c:y val="7.516847209898149E-2"/>
          <c:w val="0.8791656672055066"/>
          <c:h val="0.78751404546936721"/>
        </c:manualLayout>
      </c:layout>
      <c:lineChart>
        <c:grouping val="standard"/>
        <c:varyColors val="0"/>
        <c:ser>
          <c:idx val="0"/>
          <c:order val="0"/>
          <c:tx>
            <c:strRef>
              <c:f>'T 12'!$E$20:$E$21</c:f>
              <c:strCache>
                <c:ptCount val="2"/>
                <c:pt idx="0">
                  <c:v> ذكر</c:v>
                </c:pt>
                <c:pt idx="1">
                  <c:v>Male</c:v>
                </c:pt>
              </c:strCache>
            </c:strRef>
          </c:tx>
          <c:spPr>
            <a:ln w="28575" cap="rnd">
              <a:solidFill>
                <a:srgbClr val="8FAADC"/>
              </a:solidFill>
              <a:round/>
            </a:ln>
            <a:effectLst/>
          </c:spPr>
          <c:marker>
            <c:symbol val="circle"/>
            <c:size val="5"/>
            <c:spPr>
              <a:solidFill>
                <a:schemeClr val="accent1">
                  <a:lumMod val="60000"/>
                  <a:lumOff val="40000"/>
                </a:schemeClr>
              </a:solidFill>
              <a:ln w="9525">
                <a:solidFill>
                  <a:srgbClr val="8FAADC"/>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8FAADC"/>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12'!$D$22:$D$29</c:f>
              <c:strCache>
                <c:ptCount val="8"/>
                <c:pt idx="0">
                  <c:v>الربع الأول
 2019- Q1</c:v>
                </c:pt>
                <c:pt idx="1">
                  <c:v>الربع الثاني
 2019- Q2</c:v>
                </c:pt>
                <c:pt idx="2">
                  <c:v>الربع الثالث
 2019- Q3</c:v>
                </c:pt>
                <c:pt idx="3">
                  <c:v>الربع الرابع
2019- Q4</c:v>
                </c:pt>
                <c:pt idx="4">
                  <c:v>الربع الأول
 2020- Q1</c:v>
                </c:pt>
                <c:pt idx="5">
                  <c:v>الربع الثاني
 2020- Q2</c:v>
                </c:pt>
                <c:pt idx="6">
                  <c:v>الربع الثالث
 2020- Q3</c:v>
                </c:pt>
                <c:pt idx="7">
                  <c:v>الربع الرابع
 2020- Q4</c:v>
                </c:pt>
              </c:strCache>
            </c:strRef>
          </c:cat>
          <c:val>
            <c:numRef>
              <c:f>'T 12'!$E$22:$E$29</c:f>
              <c:numCache>
                <c:formatCode>0.0</c:formatCode>
                <c:ptCount val="8"/>
                <c:pt idx="0">
                  <c:v>2.4</c:v>
                </c:pt>
                <c:pt idx="1">
                  <c:v>1.7999999999999998</c:v>
                </c:pt>
                <c:pt idx="2">
                  <c:v>1.7999999999999998</c:v>
                </c:pt>
                <c:pt idx="3">
                  <c:v>1.7999999999999998</c:v>
                </c:pt>
                <c:pt idx="4">
                  <c:v>2.1999999999999997</c:v>
                </c:pt>
                <c:pt idx="5">
                  <c:v>3</c:v>
                </c:pt>
                <c:pt idx="6">
                  <c:v>3.5999999999999996</c:v>
                </c:pt>
                <c:pt idx="7">
                  <c:v>3.8</c:v>
                </c:pt>
              </c:numCache>
            </c:numRef>
          </c:val>
          <c:smooth val="0"/>
          <c:extLst>
            <c:ext xmlns:c16="http://schemas.microsoft.com/office/drawing/2014/chart" uri="{C3380CC4-5D6E-409C-BE32-E72D297353CC}">
              <c16:uniqueId val="{00000000-2B3E-4820-9E77-CEA8ECABAAF5}"/>
            </c:ext>
          </c:extLst>
        </c:ser>
        <c:ser>
          <c:idx val="1"/>
          <c:order val="1"/>
          <c:tx>
            <c:strRef>
              <c:f>'T 12'!$F$20:$F$21</c:f>
              <c:strCache>
                <c:ptCount val="2"/>
                <c:pt idx="0">
                  <c:v>أنثى</c:v>
                </c:pt>
                <c:pt idx="1">
                  <c:v>Female</c:v>
                </c:pt>
              </c:strCache>
            </c:strRef>
          </c:tx>
          <c:spPr>
            <a:ln w="28575" cap="rnd">
              <a:solidFill>
                <a:srgbClr val="FCC4E8"/>
              </a:solidFill>
              <a:round/>
            </a:ln>
            <a:effectLst/>
          </c:spPr>
          <c:marker>
            <c:symbol val="circle"/>
            <c:size val="5"/>
            <c:spPr>
              <a:solidFill>
                <a:srgbClr val="FCC4E8"/>
              </a:solidFill>
              <a:ln w="9525">
                <a:solidFill>
                  <a:srgbClr val="FCC4E8"/>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CC4E8"/>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12'!$D$22:$D$29</c:f>
              <c:strCache>
                <c:ptCount val="8"/>
                <c:pt idx="0">
                  <c:v>الربع الأول
 2019- Q1</c:v>
                </c:pt>
                <c:pt idx="1">
                  <c:v>الربع الثاني
 2019- Q2</c:v>
                </c:pt>
                <c:pt idx="2">
                  <c:v>الربع الثالث
 2019- Q3</c:v>
                </c:pt>
                <c:pt idx="3">
                  <c:v>الربع الرابع
2019- Q4</c:v>
                </c:pt>
                <c:pt idx="4">
                  <c:v>الربع الأول
 2020- Q1</c:v>
                </c:pt>
                <c:pt idx="5">
                  <c:v>الربع الثاني
 2020- Q2</c:v>
                </c:pt>
                <c:pt idx="6">
                  <c:v>الربع الثالث
 2020- Q3</c:v>
                </c:pt>
                <c:pt idx="7">
                  <c:v>الربع الرابع
 2020- Q4</c:v>
                </c:pt>
              </c:strCache>
            </c:strRef>
          </c:cat>
          <c:val>
            <c:numRef>
              <c:f>'T 12'!$F$22:$F$29</c:f>
              <c:numCache>
                <c:formatCode>0.0</c:formatCode>
                <c:ptCount val="8"/>
                <c:pt idx="0">
                  <c:v>7.1999999999999993</c:v>
                </c:pt>
                <c:pt idx="1">
                  <c:v>10.6</c:v>
                </c:pt>
                <c:pt idx="2">
                  <c:v>10.5</c:v>
                </c:pt>
                <c:pt idx="3">
                  <c:v>11.5</c:v>
                </c:pt>
                <c:pt idx="4">
                  <c:v>12.4</c:v>
                </c:pt>
                <c:pt idx="5">
                  <c:v>10.7</c:v>
                </c:pt>
                <c:pt idx="6">
                  <c:v>10.4</c:v>
                </c:pt>
                <c:pt idx="7">
                  <c:v>11.700000000000001</c:v>
                </c:pt>
              </c:numCache>
            </c:numRef>
          </c:val>
          <c:smooth val="0"/>
          <c:extLst>
            <c:ext xmlns:c16="http://schemas.microsoft.com/office/drawing/2014/chart" uri="{C3380CC4-5D6E-409C-BE32-E72D297353CC}">
              <c16:uniqueId val="{00000001-2B3E-4820-9E77-CEA8ECABAAF5}"/>
            </c:ext>
          </c:extLst>
        </c:ser>
        <c:dLbls>
          <c:showLegendKey val="0"/>
          <c:showVal val="1"/>
          <c:showCatName val="0"/>
          <c:showSerName val="0"/>
          <c:showPercent val="0"/>
          <c:showBubbleSize val="0"/>
        </c:dLbls>
        <c:marker val="1"/>
        <c:smooth val="0"/>
        <c:axId val="1243817728"/>
        <c:axId val="1251097616"/>
      </c:lineChart>
      <c:catAx>
        <c:axId val="1243817728"/>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1" i="0" u="none" strike="noStrike" kern="1200" baseline="0">
                <a:solidFill>
                  <a:schemeClr val="tx1"/>
                </a:solidFill>
                <a:latin typeface="+mn-lt"/>
                <a:ea typeface="+mn-ea"/>
                <a:cs typeface="Sakkal Majalla" panose="02000000000000000000" pitchFamily="2" charset="-78"/>
              </a:defRPr>
            </a:pPr>
            <a:endParaRPr lang="en-US"/>
          </a:p>
        </c:txPr>
        <c:crossAx val="1251097616"/>
        <c:crosses val="autoZero"/>
        <c:auto val="1"/>
        <c:lblAlgn val="ctr"/>
        <c:lblOffset val="100"/>
        <c:noMultiLvlLbl val="0"/>
      </c:catAx>
      <c:valAx>
        <c:axId val="1251097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t"/>
      <c:layout>
        <c:manualLayout>
          <c:xMode val="edge"/>
          <c:yMode val="edge"/>
          <c:x val="0.5300566303384262"/>
          <c:y val="7.8534887823339793E-3"/>
          <c:w val="0.42701929300924696"/>
          <c:h val="6.58810022761617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36355361568661854"/>
          <c:y val="3.3337717970540783E-2"/>
          <c:w val="0.59651807538681623"/>
          <c:h val="0.89843715876518859"/>
        </c:manualLayout>
      </c:layout>
      <c:barChart>
        <c:barDir val="bar"/>
        <c:grouping val="clustered"/>
        <c:varyColors val="0"/>
        <c:ser>
          <c:idx val="0"/>
          <c:order val="0"/>
          <c:tx>
            <c:strRef>
              <c:f>'T 2'!$A$8:$K$8</c:f>
              <c:strCache>
                <c:ptCount val="1"/>
                <c:pt idx="0">
                  <c:v>2019</c:v>
                </c:pt>
              </c:strCache>
            </c:strRef>
          </c:tx>
          <c:spPr>
            <a:solidFill>
              <a:srgbClr val="B7A15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2'!$D$9:$D$16</c:f>
              <c:numCache>
                <c:formatCode>_-* #,##0_-;_-* #,##0\-;_-* "-"_-;_-@_-</c:formatCode>
                <c:ptCount val="8"/>
                <c:pt idx="0">
                  <c:v>6209</c:v>
                </c:pt>
                <c:pt idx="1">
                  <c:v>6829</c:v>
                </c:pt>
                <c:pt idx="2">
                  <c:v>2450</c:v>
                </c:pt>
                <c:pt idx="3">
                  <c:v>2636</c:v>
                </c:pt>
                <c:pt idx="4">
                  <c:v>2499</c:v>
                </c:pt>
                <c:pt idx="5">
                  <c:v>11295</c:v>
                </c:pt>
                <c:pt idx="6">
                  <c:v>39</c:v>
                </c:pt>
                <c:pt idx="7">
                  <c:v>836</c:v>
                </c:pt>
              </c:numCache>
            </c:numRef>
          </c:val>
          <c:extLst>
            <c:ext xmlns:c16="http://schemas.microsoft.com/office/drawing/2014/chart" uri="{C3380CC4-5D6E-409C-BE32-E72D297353CC}">
              <c16:uniqueId val="{00000000-457B-4893-84C0-2A556FEE70AA}"/>
            </c:ext>
          </c:extLst>
        </c:ser>
        <c:ser>
          <c:idx val="1"/>
          <c:order val="1"/>
          <c:tx>
            <c:strRef>
              <c:f>'T 2'!$A$18:$K$18</c:f>
              <c:strCache>
                <c:ptCount val="1"/>
                <c:pt idx="0">
                  <c:v>2020</c:v>
                </c:pt>
              </c:strCache>
            </c:strRef>
          </c:tx>
          <c:spPr>
            <a:solidFill>
              <a:srgbClr val="833A2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2'!$D$19:$D$26</c:f>
              <c:numCache>
                <c:formatCode>_-* #,##0_-;_-* #,##0\-;_-* "-"_-;_-@_-</c:formatCode>
                <c:ptCount val="8"/>
                <c:pt idx="0">
                  <c:v>6113</c:v>
                </c:pt>
                <c:pt idx="1">
                  <c:v>6950</c:v>
                </c:pt>
                <c:pt idx="2">
                  <c:v>2565</c:v>
                </c:pt>
                <c:pt idx="3">
                  <c:v>2993</c:v>
                </c:pt>
                <c:pt idx="4">
                  <c:v>2752</c:v>
                </c:pt>
                <c:pt idx="5">
                  <c:v>11298</c:v>
                </c:pt>
                <c:pt idx="6">
                  <c:v>39</c:v>
                </c:pt>
                <c:pt idx="7">
                  <c:v>753</c:v>
                </c:pt>
              </c:numCache>
            </c:numRef>
          </c:val>
          <c:extLst>
            <c:ext xmlns:c16="http://schemas.microsoft.com/office/drawing/2014/chart" uri="{C3380CC4-5D6E-409C-BE32-E72D297353CC}">
              <c16:uniqueId val="{00000001-457B-4893-84C0-2A556FEE70AA}"/>
            </c:ext>
          </c:extLst>
        </c:ser>
        <c:dLbls>
          <c:dLblPos val="outEnd"/>
          <c:showLegendKey val="0"/>
          <c:showVal val="1"/>
          <c:showCatName val="0"/>
          <c:showSerName val="0"/>
          <c:showPercent val="0"/>
          <c:showBubbleSize val="0"/>
        </c:dLbls>
        <c:gapWidth val="37"/>
        <c:axId val="1243817728"/>
        <c:axId val="1251097616"/>
      </c:barChart>
      <c:catAx>
        <c:axId val="124381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51097616"/>
        <c:crosses val="autoZero"/>
        <c:auto val="1"/>
        <c:lblAlgn val="ctr"/>
        <c:lblOffset val="100"/>
        <c:noMultiLvlLbl val="0"/>
      </c:catAx>
      <c:valAx>
        <c:axId val="1251097616"/>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r"/>
      <c:layout>
        <c:manualLayout>
          <c:xMode val="edge"/>
          <c:yMode val="edge"/>
          <c:x val="0.8567559898094268"/>
          <c:y val="6.4446002441374051E-2"/>
          <c:w val="7.1755032870360252E-2"/>
          <c:h val="0.105850827254387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3631355283992363"/>
          <c:y val="2.5933217013831573E-2"/>
          <c:w val="0.59693610627122895"/>
          <c:h val="0.90584169038463813"/>
        </c:manualLayout>
      </c:layout>
      <c:barChart>
        <c:barDir val="bar"/>
        <c:grouping val="clustered"/>
        <c:varyColors val="0"/>
        <c:ser>
          <c:idx val="0"/>
          <c:order val="0"/>
          <c:tx>
            <c:strRef>
              <c:f>'T 2'!$A$8:$K$8</c:f>
              <c:strCache>
                <c:ptCount val="1"/>
                <c:pt idx="0">
                  <c:v>2019</c:v>
                </c:pt>
              </c:strCache>
            </c:strRef>
          </c:tx>
          <c:spPr>
            <a:solidFill>
              <a:srgbClr val="B7A15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2'!$G$9:$G$16</c:f>
              <c:numCache>
                <c:formatCode>_-* #,##0_-;_-* #,##0\-;_-* "-"_-;_-@_-</c:formatCode>
                <c:ptCount val="8"/>
                <c:pt idx="0">
                  <c:v>131</c:v>
                </c:pt>
                <c:pt idx="1">
                  <c:v>1746</c:v>
                </c:pt>
                <c:pt idx="2">
                  <c:v>267</c:v>
                </c:pt>
                <c:pt idx="3">
                  <c:v>783</c:v>
                </c:pt>
                <c:pt idx="4">
                  <c:v>113</c:v>
                </c:pt>
                <c:pt idx="5">
                  <c:v>4264</c:v>
                </c:pt>
                <c:pt idx="6">
                  <c:v>8</c:v>
                </c:pt>
                <c:pt idx="7">
                  <c:v>111</c:v>
                </c:pt>
              </c:numCache>
            </c:numRef>
          </c:val>
          <c:extLst>
            <c:ext xmlns:c16="http://schemas.microsoft.com/office/drawing/2014/chart" uri="{C3380CC4-5D6E-409C-BE32-E72D297353CC}">
              <c16:uniqueId val="{00000000-6CCE-4AE5-A529-52AACA561551}"/>
            </c:ext>
          </c:extLst>
        </c:ser>
        <c:ser>
          <c:idx val="1"/>
          <c:order val="1"/>
          <c:tx>
            <c:strRef>
              <c:f>'T 2'!$A$18:$K$18</c:f>
              <c:strCache>
                <c:ptCount val="1"/>
                <c:pt idx="0">
                  <c:v>2020</c:v>
                </c:pt>
              </c:strCache>
            </c:strRef>
          </c:tx>
          <c:spPr>
            <a:solidFill>
              <a:srgbClr val="833A2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2'!$L$4:$L$11</c:f>
              <c:strCache>
                <c:ptCount val="8"/>
                <c:pt idx="0">
                  <c:v>الوظائف العمومية الاعتيادية General Regular</c:v>
                </c:pt>
                <c:pt idx="1">
                  <c:v>الوظائف العمومية / نظام النوبات General Shift</c:v>
                </c:pt>
                <c:pt idx="2">
                  <c:v>الوظائف التخصصية الاعتيادية Professional Regular</c:v>
                </c:pt>
                <c:pt idx="3">
                  <c:v>الوظائف التخصصية / نظام النوبات Professional Shift</c:v>
                </c:pt>
                <c:pt idx="4">
                  <c:v>الوظائف التنفيذية Executive</c:v>
                </c:pt>
                <c:pt idx="5">
                  <c:v>الوظائف التعليمية Academic</c:v>
                </c:pt>
                <c:pt idx="6">
                  <c:v>وظائـف القضاة Judges</c:v>
                </c:pt>
                <c:pt idx="7">
                  <c:v>الدرجات الأخرى  Other Grades </c:v>
                </c:pt>
              </c:strCache>
            </c:strRef>
          </c:cat>
          <c:val>
            <c:numRef>
              <c:f>'T 2'!$G$19:$G$26</c:f>
              <c:numCache>
                <c:formatCode>_-* #,##0_-;_-* #,##0\-;_-* "-"_-;_-@_-</c:formatCode>
                <c:ptCount val="8"/>
                <c:pt idx="0">
                  <c:v>110</c:v>
                </c:pt>
                <c:pt idx="1">
                  <c:v>1962</c:v>
                </c:pt>
                <c:pt idx="2">
                  <c:v>240</c:v>
                </c:pt>
                <c:pt idx="3">
                  <c:v>1246</c:v>
                </c:pt>
                <c:pt idx="4">
                  <c:v>99</c:v>
                </c:pt>
                <c:pt idx="5">
                  <c:v>4007</c:v>
                </c:pt>
                <c:pt idx="6">
                  <c:v>7</c:v>
                </c:pt>
                <c:pt idx="7">
                  <c:v>72</c:v>
                </c:pt>
              </c:numCache>
            </c:numRef>
          </c:val>
          <c:extLst>
            <c:ext xmlns:c16="http://schemas.microsoft.com/office/drawing/2014/chart" uri="{C3380CC4-5D6E-409C-BE32-E72D297353CC}">
              <c16:uniqueId val="{00000001-6CCE-4AE5-A529-52AACA561551}"/>
            </c:ext>
          </c:extLst>
        </c:ser>
        <c:dLbls>
          <c:dLblPos val="outEnd"/>
          <c:showLegendKey val="0"/>
          <c:showVal val="1"/>
          <c:showCatName val="0"/>
          <c:showSerName val="0"/>
          <c:showPercent val="0"/>
          <c:showBubbleSize val="0"/>
        </c:dLbls>
        <c:gapWidth val="37"/>
        <c:axId val="1243817728"/>
        <c:axId val="1251097616"/>
      </c:barChart>
      <c:catAx>
        <c:axId val="124381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51097616"/>
        <c:crosses val="autoZero"/>
        <c:auto val="1"/>
        <c:lblAlgn val="ctr"/>
        <c:lblOffset val="100"/>
        <c:noMultiLvlLbl val="0"/>
      </c:catAx>
      <c:valAx>
        <c:axId val="1251097616"/>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3817728"/>
        <c:crosses val="autoZero"/>
        <c:crossBetween val="between"/>
      </c:valAx>
      <c:spPr>
        <a:noFill/>
        <a:ln>
          <a:noFill/>
        </a:ln>
        <a:effectLst/>
      </c:spPr>
    </c:plotArea>
    <c:legend>
      <c:legendPos val="r"/>
      <c:layout>
        <c:manualLayout>
          <c:xMode val="edge"/>
          <c:yMode val="edge"/>
          <c:x val="0.81750899260851451"/>
          <c:y val="4.3707534070678976E-2"/>
          <c:w val="8.4975755729406618E-2"/>
          <c:h val="0.108026423664255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6371132142604736"/>
          <c:y val="6.4250325363558417E-2"/>
          <c:w val="0.49155737466255706"/>
          <c:h val="0.99096643877038648"/>
        </c:manualLayout>
      </c:layout>
      <c:doughnutChart>
        <c:varyColors val="1"/>
        <c:ser>
          <c:idx val="1"/>
          <c:order val="0"/>
          <c:tx>
            <c:strRef>
              <c:f>'T 3'!$K$1:$K$2</c:f>
              <c:strCache>
                <c:ptCount val="2"/>
                <c:pt idx="0">
                  <c:v>2020</c:v>
                </c:pt>
              </c:strCache>
            </c:strRef>
          </c:tx>
          <c:dPt>
            <c:idx val="0"/>
            <c:bubble3D val="0"/>
            <c:spPr>
              <a:solidFill>
                <a:srgbClr val="52251A"/>
              </a:solidFill>
              <a:ln w="19050">
                <a:solidFill>
                  <a:schemeClr val="lt1"/>
                </a:solidFill>
              </a:ln>
              <a:effectLst/>
            </c:spPr>
            <c:extLst>
              <c:ext xmlns:c16="http://schemas.microsoft.com/office/drawing/2014/chart" uri="{C3380CC4-5D6E-409C-BE32-E72D297353CC}">
                <c16:uniqueId val="{00000001-AAF4-47CF-A657-8E9F6A955911}"/>
              </c:ext>
            </c:extLst>
          </c:dPt>
          <c:dPt>
            <c:idx val="1"/>
            <c:bubble3D val="0"/>
            <c:spPr>
              <a:solidFill>
                <a:srgbClr val="622C1F"/>
              </a:solidFill>
              <a:ln w="19050">
                <a:solidFill>
                  <a:schemeClr val="lt1"/>
                </a:solidFill>
              </a:ln>
              <a:effectLst/>
            </c:spPr>
            <c:extLst>
              <c:ext xmlns:c16="http://schemas.microsoft.com/office/drawing/2014/chart" uri="{C3380CC4-5D6E-409C-BE32-E72D297353CC}">
                <c16:uniqueId val="{00000003-AAF4-47CF-A657-8E9F6A955911}"/>
              </c:ext>
            </c:extLst>
          </c:dPt>
          <c:dPt>
            <c:idx val="2"/>
            <c:bubble3D val="0"/>
            <c:spPr>
              <a:solidFill>
                <a:srgbClr val="833A29"/>
              </a:solidFill>
              <a:ln w="19050">
                <a:solidFill>
                  <a:schemeClr val="lt1"/>
                </a:solidFill>
              </a:ln>
              <a:effectLst/>
            </c:spPr>
            <c:extLst>
              <c:ext xmlns:c16="http://schemas.microsoft.com/office/drawing/2014/chart" uri="{C3380CC4-5D6E-409C-BE32-E72D297353CC}">
                <c16:uniqueId val="{00000005-AAF4-47CF-A657-8E9F6A955911}"/>
              </c:ext>
            </c:extLst>
          </c:dPt>
          <c:dPt>
            <c:idx val="3"/>
            <c:bubble3D val="0"/>
            <c:spPr>
              <a:solidFill>
                <a:srgbClr val="A34833"/>
              </a:solidFill>
              <a:ln w="19050">
                <a:solidFill>
                  <a:schemeClr val="lt1"/>
                </a:solidFill>
              </a:ln>
              <a:effectLst/>
            </c:spPr>
            <c:extLst>
              <c:ext xmlns:c16="http://schemas.microsoft.com/office/drawing/2014/chart" uri="{C3380CC4-5D6E-409C-BE32-E72D297353CC}">
                <c16:uniqueId val="{00000007-AAF4-47CF-A657-8E9F6A955911}"/>
              </c:ext>
            </c:extLst>
          </c:dPt>
          <c:dPt>
            <c:idx val="4"/>
            <c:bubble3D val="0"/>
            <c:spPr>
              <a:solidFill>
                <a:srgbClr val="C86A54"/>
              </a:solidFill>
              <a:ln w="19050">
                <a:solidFill>
                  <a:schemeClr val="lt1"/>
                </a:solidFill>
              </a:ln>
              <a:effectLst/>
            </c:spPr>
            <c:extLst>
              <c:ext xmlns:c16="http://schemas.microsoft.com/office/drawing/2014/chart" uri="{C3380CC4-5D6E-409C-BE32-E72D297353CC}">
                <c16:uniqueId val="{00000009-AAF4-47CF-A657-8E9F6A955911}"/>
              </c:ext>
            </c:extLst>
          </c:dPt>
          <c:dPt>
            <c:idx val="5"/>
            <c:bubble3D val="0"/>
            <c:spPr>
              <a:solidFill>
                <a:srgbClr val="D89484"/>
              </a:solidFill>
              <a:ln w="19050">
                <a:solidFill>
                  <a:schemeClr val="lt1"/>
                </a:solidFill>
              </a:ln>
              <a:effectLst/>
            </c:spPr>
            <c:extLst>
              <c:ext xmlns:c16="http://schemas.microsoft.com/office/drawing/2014/chart" uri="{C3380CC4-5D6E-409C-BE32-E72D297353CC}">
                <c16:uniqueId val="{0000000B-AAF4-47CF-A657-8E9F6A955911}"/>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D-AAF4-47CF-A657-8E9F6A955911}"/>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 3'!$Q$49:$Q$55</c:f>
              <c:strCache>
                <c:ptCount val="7"/>
                <c:pt idx="0">
                  <c:v>الإنشاءات Construction</c:v>
                </c:pt>
                <c:pt idx="1">
                  <c:v>تجارة الجملة/التجزئة وإصلاح المركبة والسلع الشخصية Wholesale and retail trade; repair of motor and personal goods</c:v>
                </c:pt>
                <c:pt idx="2">
                  <c:v>أخرى  Others</c:v>
                </c:pt>
                <c:pt idx="3">
                  <c:v>الصناعات التحويلية Manufacturing</c:v>
                </c:pt>
                <c:pt idx="4">
                  <c:v>الأنشطة العقارية والإيجارية والمشاريع التجارية Real estate, renting and business activities</c:v>
                </c:pt>
                <c:pt idx="5">
                  <c:v>النقل والتخزين والاتصالات Transport, storage and communications</c:v>
                </c:pt>
                <c:pt idx="6">
                  <c:v>الفنادق والمطاعم Hotels and restaurants</c:v>
                </c:pt>
              </c:strCache>
            </c:strRef>
          </c:cat>
          <c:val>
            <c:numRef>
              <c:f>'T 3'!$O$49:$O$55</c:f>
              <c:numCache>
                <c:formatCode>0.0%</c:formatCode>
                <c:ptCount val="7"/>
                <c:pt idx="0">
                  <c:v>0.23879278135915899</c:v>
                </c:pt>
                <c:pt idx="1">
                  <c:v>0.23429743979029646</c:v>
                </c:pt>
                <c:pt idx="2">
                  <c:v>0.23137368861160357</c:v>
                </c:pt>
                <c:pt idx="3">
                  <c:v>0.108370547407667</c:v>
                </c:pt>
                <c:pt idx="4">
                  <c:v>7.3641365049806562E-2</c:v>
                </c:pt>
                <c:pt idx="5">
                  <c:v>6.0880841818933017E-2</c:v>
                </c:pt>
                <c:pt idx="6">
                  <c:v>5.2643335962534864E-2</c:v>
                </c:pt>
              </c:numCache>
            </c:numRef>
          </c:val>
          <c:extLst>
            <c:ext xmlns:c16="http://schemas.microsoft.com/office/drawing/2014/chart" uri="{C3380CC4-5D6E-409C-BE32-E72D297353CC}">
              <c16:uniqueId val="{0000000E-AAF4-47CF-A657-8E9F6A955911}"/>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40846589291426E-2"/>
          <c:y val="7.3474651508202649E-2"/>
          <c:w val="0.93345909328769494"/>
          <c:h val="0.80537554799689015"/>
        </c:manualLayout>
      </c:layout>
      <c:barChart>
        <c:barDir val="col"/>
        <c:grouping val="clustered"/>
        <c:varyColors val="0"/>
        <c:ser>
          <c:idx val="0"/>
          <c:order val="0"/>
          <c:tx>
            <c:strRef>
              <c:f>'T 4'!$P$55</c:f>
              <c:strCache>
                <c:ptCount val="1"/>
                <c:pt idx="0">
                  <c:v>Bahraini بحريني</c:v>
                </c:pt>
              </c:strCache>
            </c:strRef>
          </c:tx>
          <c:spPr>
            <a:solidFill>
              <a:srgbClr val="C1001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baseline="0">
                    <a:solidFill>
                      <a:srgbClr val="C1001F"/>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4'!$O$58:$O$62</c:f>
              <c:strCache>
                <c:ptCount val="5"/>
                <c:pt idx="0">
                  <c:v>أقل من 500 دينار 
Less than 500 BD</c:v>
                </c:pt>
                <c:pt idx="2">
                  <c:v>500-900 دينار
  500 - 900 BD</c:v>
                </c:pt>
                <c:pt idx="4">
                  <c:v> 1000 دينار فأكثر
 &gt;= 1000 BD</c:v>
                </c:pt>
              </c:strCache>
            </c:strRef>
          </c:cat>
          <c:val>
            <c:numRef>
              <c:f>'T 4'!$P$58:$P$62</c:f>
              <c:numCache>
                <c:formatCode>0.00</c:formatCode>
                <c:ptCount val="5"/>
                <c:pt idx="0">
                  <c:v>57.3590007029687</c:v>
                </c:pt>
                <c:pt idx="2">
                  <c:v>22.2430108689774</c:v>
                </c:pt>
                <c:pt idx="4">
                  <c:v>20.3979884280539</c:v>
                </c:pt>
              </c:numCache>
            </c:numRef>
          </c:val>
          <c:extLst>
            <c:ext xmlns:c16="http://schemas.microsoft.com/office/drawing/2014/chart" uri="{C3380CC4-5D6E-409C-BE32-E72D297353CC}">
              <c16:uniqueId val="{00000000-38F0-4610-969D-50C76C22B912}"/>
            </c:ext>
          </c:extLst>
        </c:ser>
        <c:ser>
          <c:idx val="1"/>
          <c:order val="1"/>
          <c:tx>
            <c:strRef>
              <c:f>'T 4'!$Q$55</c:f>
              <c:strCache>
                <c:ptCount val="1"/>
                <c:pt idx="0">
                  <c:v>Non-Bahraini غير بحريني</c:v>
                </c:pt>
              </c:strCache>
            </c:strRef>
          </c:tx>
          <c:spPr>
            <a:solidFill>
              <a:srgbClr val="B59F5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4'!$O$58:$O$62</c:f>
              <c:strCache>
                <c:ptCount val="5"/>
                <c:pt idx="0">
                  <c:v>أقل من 500 دينار 
Less than 500 BD</c:v>
                </c:pt>
                <c:pt idx="2">
                  <c:v>500-900 دينار
  500 - 900 BD</c:v>
                </c:pt>
                <c:pt idx="4">
                  <c:v> 1000 دينار فأكثر
 &gt;= 1000 BD</c:v>
                </c:pt>
              </c:strCache>
            </c:strRef>
          </c:cat>
          <c:val>
            <c:numRef>
              <c:f>'T 4'!$Q$58:$Q$62</c:f>
              <c:numCache>
                <c:formatCode>0.00</c:formatCode>
                <c:ptCount val="5"/>
                <c:pt idx="0">
                  <c:v>90.657051902310599</c:v>
                </c:pt>
                <c:pt idx="2">
                  <c:v>4.8714053489182199</c:v>
                </c:pt>
                <c:pt idx="4">
                  <c:v>4.4715427487711397</c:v>
                </c:pt>
              </c:numCache>
            </c:numRef>
          </c:val>
          <c:extLst>
            <c:ext xmlns:c16="http://schemas.microsoft.com/office/drawing/2014/chart" uri="{C3380CC4-5D6E-409C-BE32-E72D297353CC}">
              <c16:uniqueId val="{00000001-38F0-4610-969D-50C76C22B912}"/>
            </c:ext>
          </c:extLst>
        </c:ser>
        <c:ser>
          <c:idx val="2"/>
          <c:order val="2"/>
          <c:tx>
            <c:strRef>
              <c:f>'T 4'!$R$55</c:f>
              <c:strCache>
                <c:ptCount val="1"/>
                <c:pt idx="0">
                  <c:v>Total الجملة</c:v>
                </c:pt>
              </c:strCache>
            </c:strRef>
          </c:tx>
          <c:spPr>
            <a:solidFill>
              <a:srgbClr val="833A2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baseline="0">
                    <a:solidFill>
                      <a:srgbClr val="833A2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4'!$O$58:$O$62</c:f>
              <c:strCache>
                <c:ptCount val="5"/>
                <c:pt idx="0">
                  <c:v>أقل من 500 دينار 
Less than 500 BD</c:v>
                </c:pt>
                <c:pt idx="2">
                  <c:v>500-900 دينار
  500 - 900 BD</c:v>
                </c:pt>
                <c:pt idx="4">
                  <c:v> 1000 دينار فأكثر
 &gt;= 1000 BD</c:v>
                </c:pt>
              </c:strCache>
            </c:strRef>
          </c:cat>
          <c:val>
            <c:numRef>
              <c:f>'T 4'!$R$58:$R$62</c:f>
              <c:numCache>
                <c:formatCode>0.00</c:formatCode>
                <c:ptCount val="5"/>
                <c:pt idx="0">
                  <c:v>84.570540686399497</c:v>
                </c:pt>
                <c:pt idx="2">
                  <c:v>8.0467404819939201</c:v>
                </c:pt>
                <c:pt idx="4">
                  <c:v>7.3827188316065602</c:v>
                </c:pt>
              </c:numCache>
            </c:numRef>
          </c:val>
          <c:extLst>
            <c:ext xmlns:c16="http://schemas.microsoft.com/office/drawing/2014/chart" uri="{C3380CC4-5D6E-409C-BE32-E72D297353CC}">
              <c16:uniqueId val="{00000002-38F0-4610-969D-50C76C22B912}"/>
            </c:ext>
          </c:extLst>
        </c:ser>
        <c:dLbls>
          <c:dLblPos val="outEnd"/>
          <c:showLegendKey val="0"/>
          <c:showVal val="1"/>
          <c:showCatName val="0"/>
          <c:showSerName val="0"/>
          <c:showPercent val="0"/>
          <c:showBubbleSize val="0"/>
        </c:dLbls>
        <c:gapWidth val="75"/>
        <c:overlap val="-25"/>
        <c:axId val="1021074528"/>
        <c:axId val="1021075360"/>
      </c:barChart>
      <c:catAx>
        <c:axId val="1021074528"/>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baseline="0">
                <a:solidFill>
                  <a:schemeClr val="tx1"/>
                </a:solidFill>
                <a:latin typeface="+mn-lt"/>
                <a:ea typeface="+mn-ea"/>
                <a:cs typeface="+mn-cs"/>
              </a:defRPr>
            </a:pPr>
            <a:endParaRPr lang="en-US"/>
          </a:p>
        </c:txPr>
        <c:crossAx val="1021075360"/>
        <c:crosses val="autoZero"/>
        <c:auto val="1"/>
        <c:lblAlgn val="ctr"/>
        <c:lblOffset val="100"/>
        <c:noMultiLvlLbl val="0"/>
      </c:catAx>
      <c:valAx>
        <c:axId val="1021075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solidFill>
                <a:latin typeface="+mn-lt"/>
                <a:ea typeface="+mn-ea"/>
                <a:cs typeface="+mn-cs"/>
              </a:defRPr>
            </a:pPr>
            <a:endParaRPr lang="en-US"/>
          </a:p>
        </c:txPr>
        <c:crossAx val="1021074528"/>
        <c:crosses val="autoZero"/>
        <c:crossBetween val="between"/>
      </c:valAx>
      <c:spPr>
        <a:noFill/>
        <a:ln>
          <a:noFill/>
        </a:ln>
        <a:effectLst/>
      </c:spPr>
    </c:plotArea>
    <c:legend>
      <c:legendPos val="b"/>
      <c:layout>
        <c:manualLayout>
          <c:xMode val="edge"/>
          <c:yMode val="edge"/>
          <c:x val="0.33399288385283543"/>
          <c:y val="2.1868307337577358E-2"/>
          <c:w val="0.40593122303824986"/>
          <c:h val="5.5503241405458495E-2"/>
        </c:manualLayout>
      </c:layout>
      <c:overlay val="0"/>
      <c:spPr>
        <a:noFill/>
        <a:ln>
          <a:noFill/>
        </a:ln>
        <a:effectLst/>
      </c:spPr>
      <c:txPr>
        <a:bodyPr rot="0" spcFirstLastPara="1" vertOverflow="ellipsis" vert="horz" wrap="square" anchor="ctr" anchorCtr="1"/>
        <a:lstStyle/>
        <a:p>
          <a:pPr>
            <a:defRPr sz="900" b="0" i="0" u="none" strike="noStrike"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44631358225853"/>
          <c:y val="2.768623929103891E-3"/>
          <c:w val="0.61757576292095562"/>
          <c:h val="0.94862782563941206"/>
        </c:manualLayout>
      </c:layout>
      <c:barChart>
        <c:barDir val="bar"/>
        <c:grouping val="clustered"/>
        <c:varyColors val="0"/>
        <c:ser>
          <c:idx val="0"/>
          <c:order val="0"/>
          <c:tx>
            <c:strRef>
              <c:f>'T 5.1'!$B$29</c:f>
              <c:strCache>
                <c:ptCount val="1"/>
                <c:pt idx="0">
                  <c:v>أقل من 500 دينار 
Less than 500 BD</c:v>
                </c:pt>
              </c:strCache>
            </c:strRef>
          </c:tx>
          <c:spPr>
            <a:solidFill>
              <a:srgbClr val="833A29"/>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5.1'!$C$28:$M$28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5.1'!$C$29:$M$29</c:f>
              <c:numCache>
                <c:formatCode>0.0</c:formatCode>
                <c:ptCount val="11"/>
                <c:pt idx="0">
                  <c:v>53.339102107299198</c:v>
                </c:pt>
                <c:pt idx="1">
                  <c:v>38.754436915133915</c:v>
                </c:pt>
                <c:pt idx="2">
                  <c:v>68.939787178821703</c:v>
                </c:pt>
                <c:pt idx="3">
                  <c:v>77.780774625094395</c:v>
                </c:pt>
                <c:pt idx="4">
                  <c:v>97.237915881983682</c:v>
                </c:pt>
                <c:pt idx="5">
                  <c:v>68.691588785046733</c:v>
                </c:pt>
                <c:pt idx="6">
                  <c:v>92.074898086091338</c:v>
                </c:pt>
                <c:pt idx="7">
                  <c:v>90.720147078606345</c:v>
                </c:pt>
                <c:pt idx="8">
                  <c:v>94.94392701007412</c:v>
                </c:pt>
                <c:pt idx="9">
                  <c:v>90.385305396909004</c:v>
                </c:pt>
                <c:pt idx="10">
                  <c:v>84.570540686399525</c:v>
                </c:pt>
              </c:numCache>
            </c:numRef>
          </c:val>
          <c:extLst>
            <c:ext xmlns:c16="http://schemas.microsoft.com/office/drawing/2014/chart" uri="{C3380CC4-5D6E-409C-BE32-E72D297353CC}">
              <c16:uniqueId val="{00000000-9F8A-4F50-900F-5D8C81DC3BCE}"/>
            </c:ext>
          </c:extLst>
        </c:ser>
        <c:ser>
          <c:idx val="1"/>
          <c:order val="1"/>
          <c:tx>
            <c:strRef>
              <c:f>'T 5.1'!$B$30</c:f>
              <c:strCache>
                <c:ptCount val="1"/>
                <c:pt idx="0">
                  <c:v>500-900 دينار
  500 - 900 BD</c:v>
                </c:pt>
              </c:strCache>
            </c:strRef>
          </c:tx>
          <c:spPr>
            <a:solidFill>
              <a:srgbClr val="B59F54"/>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5.1'!$C$28:$M$28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5.1'!$C$30:$M$30</c:f>
              <c:numCache>
                <c:formatCode>0.0</c:formatCode>
                <c:ptCount val="11"/>
                <c:pt idx="0">
                  <c:v>24.045607248294818</c:v>
                </c:pt>
                <c:pt idx="1">
                  <c:v>20.826072926750562</c:v>
                </c:pt>
                <c:pt idx="2">
                  <c:v>17.213859330391905</c:v>
                </c:pt>
                <c:pt idx="3">
                  <c:v>13.971302190096019</c:v>
                </c:pt>
                <c:pt idx="4">
                  <c:v>2.1343377275580666</c:v>
                </c:pt>
                <c:pt idx="5">
                  <c:v>8.4112149532710276</c:v>
                </c:pt>
                <c:pt idx="6">
                  <c:v>5.2995232501900089</c:v>
                </c:pt>
                <c:pt idx="7">
                  <c:v>4.0087888435496168</c:v>
                </c:pt>
                <c:pt idx="8">
                  <c:v>3.5897575148668102</c:v>
                </c:pt>
                <c:pt idx="9">
                  <c:v>5.3284395213720224</c:v>
                </c:pt>
                <c:pt idx="10">
                  <c:v>8.0467404819939237</c:v>
                </c:pt>
              </c:numCache>
            </c:numRef>
          </c:val>
          <c:extLst>
            <c:ext xmlns:c16="http://schemas.microsoft.com/office/drawing/2014/chart" uri="{C3380CC4-5D6E-409C-BE32-E72D297353CC}">
              <c16:uniqueId val="{00000001-9F8A-4F50-900F-5D8C81DC3BCE}"/>
            </c:ext>
          </c:extLst>
        </c:ser>
        <c:ser>
          <c:idx val="2"/>
          <c:order val="2"/>
          <c:tx>
            <c:strRef>
              <c:f>'T 5.1'!$B$31</c:f>
              <c:strCache>
                <c:ptCount val="1"/>
                <c:pt idx="0">
                  <c:v> 1000 دينار فأكثر
 &gt;= 1000 BD</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5.1'!$C$28:$M$28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5.1'!$C$31:$M$31</c:f>
              <c:numCache>
                <c:formatCode>0.0</c:formatCode>
                <c:ptCount val="11"/>
                <c:pt idx="0">
                  <c:v>22.615290644405984</c:v>
                </c:pt>
                <c:pt idx="1">
                  <c:v>40.419490158115522</c:v>
                </c:pt>
                <c:pt idx="2">
                  <c:v>13.846353490786401</c:v>
                </c:pt>
                <c:pt idx="3">
                  <c:v>8.2479231848095793</c:v>
                </c:pt>
                <c:pt idx="4">
                  <c:v>0.62774639045825487</c:v>
                </c:pt>
                <c:pt idx="5">
                  <c:v>22.897196261682243</c:v>
                </c:pt>
                <c:pt idx="6">
                  <c:v>2.6255786637186485</c:v>
                </c:pt>
                <c:pt idx="7">
                  <c:v>5.2710640778440423</c:v>
                </c:pt>
                <c:pt idx="8">
                  <c:v>1.4663154750590599</c:v>
                </c:pt>
                <c:pt idx="9">
                  <c:v>4.2862550817189788</c:v>
                </c:pt>
                <c:pt idx="10">
                  <c:v>7.3827188316065602</c:v>
                </c:pt>
              </c:numCache>
            </c:numRef>
          </c:val>
          <c:extLst>
            <c:ext xmlns:c16="http://schemas.microsoft.com/office/drawing/2014/chart" uri="{C3380CC4-5D6E-409C-BE32-E72D297353CC}">
              <c16:uniqueId val="{00000002-9F8A-4F50-900F-5D8C81DC3BCE}"/>
            </c:ext>
          </c:extLst>
        </c:ser>
        <c:dLbls>
          <c:showLegendKey val="0"/>
          <c:showVal val="1"/>
          <c:showCatName val="0"/>
          <c:showSerName val="0"/>
          <c:showPercent val="0"/>
          <c:showBubbleSize val="0"/>
        </c:dLbls>
        <c:gapWidth val="30"/>
        <c:axId val="1249534336"/>
        <c:axId val="1249533088"/>
      </c:barChart>
      <c:valAx>
        <c:axId val="1249533088"/>
        <c:scaling>
          <c:orientation val="minMax"/>
          <c:max val="10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9534336"/>
        <c:crosses val="autoZero"/>
        <c:crossBetween val="between"/>
      </c:valAx>
      <c:catAx>
        <c:axId val="1249534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9533088"/>
        <c:crosses val="autoZero"/>
        <c:auto val="1"/>
        <c:lblAlgn val="ctr"/>
        <c:lblOffset val="100"/>
        <c:noMultiLvlLbl val="0"/>
      </c:catAx>
      <c:spPr>
        <a:noFill/>
        <a:ln>
          <a:noFill/>
        </a:ln>
        <a:effectLst/>
      </c:spPr>
    </c:plotArea>
    <c:legend>
      <c:legendPos val="b"/>
      <c:layout>
        <c:manualLayout>
          <c:xMode val="edge"/>
          <c:yMode val="edge"/>
          <c:x val="0.86485322011357868"/>
          <c:y val="0.69197380200301783"/>
          <c:w val="0.12983673860868974"/>
          <c:h val="0.2076534334292359"/>
        </c:manualLayout>
      </c:layout>
      <c:overlay val="0"/>
      <c:spPr>
        <a:noFill/>
        <a:ln>
          <a:noFill/>
        </a:ln>
        <a:effectLst/>
      </c:spPr>
      <c:txPr>
        <a:bodyPr rot="0" spcFirstLastPara="1" vertOverflow="ellipsis" vert="horz" wrap="square" anchor="ctr" anchorCtr="1"/>
        <a:lstStyle/>
        <a:p>
          <a:pPr rtl="1">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880848940948579"/>
          <c:y val="6.1283190491554255E-3"/>
          <c:w val="0.62309414300679233"/>
          <c:h val="0.93434122322040347"/>
        </c:manualLayout>
      </c:layout>
      <c:barChart>
        <c:barDir val="bar"/>
        <c:grouping val="clustered"/>
        <c:varyColors val="0"/>
        <c:ser>
          <c:idx val="0"/>
          <c:order val="0"/>
          <c:tx>
            <c:strRef>
              <c:f>'T 5.2 '!$B$29</c:f>
              <c:strCache>
                <c:ptCount val="1"/>
                <c:pt idx="0">
                  <c:v>أقل من 500 دينار 
Less than 500 BD</c:v>
                </c:pt>
              </c:strCache>
            </c:strRef>
          </c:tx>
          <c:spPr>
            <a:solidFill>
              <a:srgbClr val="833A29"/>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833A2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5.2 '!$C$28:$M$28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5.2 '!$C$29:$M$29</c:f>
              <c:numCache>
                <c:formatCode>0.0</c:formatCode>
                <c:ptCount val="11"/>
                <c:pt idx="0">
                  <c:v>41.654949381327334</c:v>
                </c:pt>
                <c:pt idx="1">
                  <c:v>40.670470756062763</c:v>
                </c:pt>
                <c:pt idx="2">
                  <c:v>52.033109156751166</c:v>
                </c:pt>
                <c:pt idx="3">
                  <c:v>61.120753781304238</c:v>
                </c:pt>
                <c:pt idx="4">
                  <c:v>81.818181818181827</c:v>
                </c:pt>
                <c:pt idx="5">
                  <c:v>19.491525423728813</c:v>
                </c:pt>
                <c:pt idx="6">
                  <c:v>67.032503165892791</c:v>
                </c:pt>
                <c:pt idx="7">
                  <c:v>37.417313776243887</c:v>
                </c:pt>
                <c:pt idx="8">
                  <c:v>74.146671172693473</c:v>
                </c:pt>
                <c:pt idx="9">
                  <c:v>65.094845360824735</c:v>
                </c:pt>
                <c:pt idx="10">
                  <c:v>57.359000702968686</c:v>
                </c:pt>
              </c:numCache>
            </c:numRef>
          </c:val>
          <c:extLst>
            <c:ext xmlns:c16="http://schemas.microsoft.com/office/drawing/2014/chart" uri="{C3380CC4-5D6E-409C-BE32-E72D297353CC}">
              <c16:uniqueId val="{00000000-9010-441D-B092-520A471CEABD}"/>
            </c:ext>
          </c:extLst>
        </c:ser>
        <c:ser>
          <c:idx val="1"/>
          <c:order val="1"/>
          <c:tx>
            <c:strRef>
              <c:f>'T 5.2 '!$B$30</c:f>
              <c:strCache>
                <c:ptCount val="1"/>
                <c:pt idx="0">
                  <c:v>500-900 دينار
  500 - 900 BD</c:v>
                </c:pt>
              </c:strCache>
            </c:strRef>
          </c:tx>
          <c:spPr>
            <a:solidFill>
              <a:srgbClr val="B59F54"/>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B59F54"/>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5.2 '!$C$28:$M$28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5.2 '!$C$30:$M$30</c:f>
              <c:numCache>
                <c:formatCode>0.0</c:formatCode>
                <c:ptCount val="11"/>
                <c:pt idx="0">
                  <c:v>31.882733408323961</c:v>
                </c:pt>
                <c:pt idx="1">
                  <c:v>19.372325249643367</c:v>
                </c:pt>
                <c:pt idx="2">
                  <c:v>25.525090532850491</c:v>
                </c:pt>
                <c:pt idx="3">
                  <c:v>22.092734936771635</c:v>
                </c:pt>
                <c:pt idx="4">
                  <c:v>15.454545454545453</c:v>
                </c:pt>
                <c:pt idx="5">
                  <c:v>17.796610169491526</c:v>
                </c:pt>
                <c:pt idx="6">
                  <c:v>21.739130434782609</c:v>
                </c:pt>
                <c:pt idx="7">
                  <c:v>16.767328156456713</c:v>
                </c:pt>
                <c:pt idx="8">
                  <c:v>18.046637377492399</c:v>
                </c:pt>
                <c:pt idx="9">
                  <c:v>19.888659793814433</c:v>
                </c:pt>
                <c:pt idx="10">
                  <c:v>22.24301086897745</c:v>
                </c:pt>
              </c:numCache>
            </c:numRef>
          </c:val>
          <c:extLst>
            <c:ext xmlns:c16="http://schemas.microsoft.com/office/drawing/2014/chart" uri="{C3380CC4-5D6E-409C-BE32-E72D297353CC}">
              <c16:uniqueId val="{00000001-9010-441D-B092-520A471CEABD}"/>
            </c:ext>
          </c:extLst>
        </c:ser>
        <c:ser>
          <c:idx val="2"/>
          <c:order val="2"/>
          <c:tx>
            <c:strRef>
              <c:f>'T 5.2 '!$B$31</c:f>
              <c:strCache>
                <c:ptCount val="1"/>
                <c:pt idx="0">
                  <c:v> 1000 دينار فأكثر
 &gt;= 1000 BD</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5.2 '!$C$28:$M$28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5.2 '!$C$31:$M$31</c:f>
              <c:numCache>
                <c:formatCode>0.0</c:formatCode>
                <c:ptCount val="11"/>
                <c:pt idx="0">
                  <c:v>26.462317210348708</c:v>
                </c:pt>
                <c:pt idx="1">
                  <c:v>39.957203994293863</c:v>
                </c:pt>
                <c:pt idx="2">
                  <c:v>22.441800310398342</c:v>
                </c:pt>
                <c:pt idx="3">
                  <c:v>16.786511281924128</c:v>
                </c:pt>
                <c:pt idx="4">
                  <c:v>2.7272727272727271</c:v>
                </c:pt>
                <c:pt idx="5">
                  <c:v>62.711864406779661</c:v>
                </c:pt>
                <c:pt idx="6">
                  <c:v>11.22836639932461</c:v>
                </c:pt>
                <c:pt idx="7">
                  <c:v>45.815358067299393</c:v>
                </c:pt>
                <c:pt idx="8">
                  <c:v>7.8066914498141262</c:v>
                </c:pt>
                <c:pt idx="9">
                  <c:v>15.016494845360825</c:v>
                </c:pt>
                <c:pt idx="10">
                  <c:v>20.397988428053861</c:v>
                </c:pt>
              </c:numCache>
            </c:numRef>
          </c:val>
          <c:extLst>
            <c:ext xmlns:c16="http://schemas.microsoft.com/office/drawing/2014/chart" uri="{C3380CC4-5D6E-409C-BE32-E72D297353CC}">
              <c16:uniqueId val="{00000002-9010-441D-B092-520A471CEABD}"/>
            </c:ext>
          </c:extLst>
        </c:ser>
        <c:dLbls>
          <c:showLegendKey val="0"/>
          <c:showVal val="1"/>
          <c:showCatName val="0"/>
          <c:showSerName val="0"/>
          <c:showPercent val="0"/>
          <c:showBubbleSize val="0"/>
        </c:dLbls>
        <c:gapWidth val="26"/>
        <c:axId val="1249534336"/>
        <c:axId val="1249533088"/>
      </c:barChart>
      <c:valAx>
        <c:axId val="1249533088"/>
        <c:scaling>
          <c:orientation val="minMax"/>
          <c:max val="10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9534336"/>
        <c:crosses val="autoZero"/>
        <c:crossBetween val="between"/>
      </c:valAx>
      <c:catAx>
        <c:axId val="1249534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rtl="1">
              <a:defRPr sz="900" b="0" i="0" u="none" strike="noStrike" kern="1200" baseline="0">
                <a:solidFill>
                  <a:schemeClr val="tx1"/>
                </a:solidFill>
                <a:latin typeface="+mn-lt"/>
                <a:ea typeface="+mn-ea"/>
                <a:cs typeface="Sakkal Majalla" panose="02000000000000000000" pitchFamily="2" charset="-78"/>
              </a:defRPr>
            </a:pPr>
            <a:endParaRPr lang="en-US"/>
          </a:p>
        </c:txPr>
        <c:crossAx val="1249533088"/>
        <c:crosses val="autoZero"/>
        <c:auto val="1"/>
        <c:lblAlgn val="ctr"/>
        <c:lblOffset val="100"/>
        <c:noMultiLvlLbl val="0"/>
      </c:catAx>
      <c:spPr>
        <a:noFill/>
        <a:ln>
          <a:noFill/>
        </a:ln>
        <a:effectLst/>
      </c:spPr>
    </c:plotArea>
    <c:legend>
      <c:legendPos val="b"/>
      <c:layout>
        <c:manualLayout>
          <c:xMode val="edge"/>
          <c:yMode val="edge"/>
          <c:x val="0.80483840161658871"/>
          <c:y val="0.66913140916413494"/>
          <c:w val="0.14011772448684878"/>
          <c:h val="0.221997786310404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880848940948579"/>
          <c:y val="6.1283190491554255E-3"/>
          <c:w val="0.61834608302917105"/>
          <c:h val="0.93434122322040347"/>
        </c:manualLayout>
      </c:layout>
      <c:barChart>
        <c:barDir val="bar"/>
        <c:grouping val="clustered"/>
        <c:varyColors val="0"/>
        <c:ser>
          <c:idx val="0"/>
          <c:order val="0"/>
          <c:tx>
            <c:strRef>
              <c:f>'T 5.3'!$B$29</c:f>
              <c:strCache>
                <c:ptCount val="1"/>
                <c:pt idx="0">
                  <c:v>أقل من 500 دينار 
Less than 500 BD</c:v>
                </c:pt>
              </c:strCache>
            </c:strRef>
          </c:tx>
          <c:spPr>
            <a:solidFill>
              <a:srgbClr val="833A29"/>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833A2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5.3'!$C$28:$M$28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5.3'!$C$29:$M$29</c:f>
              <c:numCache>
                <c:formatCode>0.0</c:formatCode>
                <c:ptCount val="11"/>
                <c:pt idx="0">
                  <c:v>59.968884633796073</c:v>
                </c:pt>
                <c:pt idx="1">
                  <c:v>37.171479080730698</c:v>
                </c:pt>
                <c:pt idx="2">
                  <c:v>76.662413157521627</c:v>
                </c:pt>
                <c:pt idx="3">
                  <c:v>82.412961047914507</c:v>
                </c:pt>
                <c:pt idx="4">
                  <c:v>98.381658799730275</c:v>
                </c:pt>
                <c:pt idx="5">
                  <c:v>87.41935483870968</c:v>
                </c:pt>
                <c:pt idx="6">
                  <c:v>96.976206212822206</c:v>
                </c:pt>
                <c:pt idx="7">
                  <c:v>95.226747720364742</c:v>
                </c:pt>
                <c:pt idx="8">
                  <c:v>96.76095429313807</c:v>
                </c:pt>
                <c:pt idx="9">
                  <c:v>95.190081673423819</c:v>
                </c:pt>
                <c:pt idx="10">
                  <c:v>90.657051902310641</c:v>
                </c:pt>
              </c:numCache>
            </c:numRef>
          </c:val>
          <c:extLst>
            <c:ext xmlns:c16="http://schemas.microsoft.com/office/drawing/2014/chart" uri="{C3380CC4-5D6E-409C-BE32-E72D297353CC}">
              <c16:uniqueId val="{00000000-24CF-4823-8FD1-1F93C9B58C1D}"/>
            </c:ext>
          </c:extLst>
        </c:ser>
        <c:ser>
          <c:idx val="1"/>
          <c:order val="1"/>
          <c:tx>
            <c:strRef>
              <c:f>'T 5.3'!$B$30</c:f>
              <c:strCache>
                <c:ptCount val="1"/>
                <c:pt idx="0">
                  <c:v>500-900 دينار
  500 - 900 BD</c:v>
                </c:pt>
              </c:strCache>
            </c:strRef>
          </c:tx>
          <c:spPr>
            <a:solidFill>
              <a:srgbClr val="B59F54"/>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B59F54"/>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5.3'!$C$28:$M$28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5.3'!$C$30:$M$30</c:f>
              <c:numCache>
                <c:formatCode>0.0</c:formatCode>
                <c:ptCount val="11"/>
                <c:pt idx="0">
                  <c:v>19.598691558959629</c:v>
                </c:pt>
                <c:pt idx="1">
                  <c:v>22.027106658809664</c:v>
                </c:pt>
                <c:pt idx="2">
                  <c:v>13.417458291979772</c:v>
                </c:pt>
                <c:pt idx="3">
                  <c:v>11.713202344019304</c:v>
                </c:pt>
                <c:pt idx="4">
                  <c:v>1.1463250168577208</c:v>
                </c:pt>
                <c:pt idx="5">
                  <c:v>4.838709677419355</c:v>
                </c:pt>
                <c:pt idx="6">
                  <c:v>2.0819563780568409</c:v>
                </c:pt>
                <c:pt idx="7">
                  <c:v>2.9300911854103342</c:v>
                </c:pt>
                <c:pt idx="8">
                  <c:v>2.3266800519664579</c:v>
                </c:pt>
                <c:pt idx="9">
                  <c:v>2.5622343655130537</c:v>
                </c:pt>
                <c:pt idx="10">
                  <c:v>4.8714053489182181</c:v>
                </c:pt>
              </c:numCache>
            </c:numRef>
          </c:val>
          <c:extLst>
            <c:ext xmlns:c16="http://schemas.microsoft.com/office/drawing/2014/chart" uri="{C3380CC4-5D6E-409C-BE32-E72D297353CC}">
              <c16:uniqueId val="{00000001-24CF-4823-8FD1-1F93C9B58C1D}"/>
            </c:ext>
          </c:extLst>
        </c:ser>
        <c:ser>
          <c:idx val="2"/>
          <c:order val="2"/>
          <c:tx>
            <c:strRef>
              <c:f>'T 5.3'!$B$31</c:f>
              <c:strCache>
                <c:ptCount val="1"/>
                <c:pt idx="0">
                  <c:v> 1000 دينار فأكثر
 &gt;= 1000 BD</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5.3'!$C$28:$M$28</c:f>
              <c:strCache>
                <c:ptCount val="11"/>
                <c:pt idx="0">
                  <c:v>المشتغلون بالمهن الفنية والعلميةProfessional, Technical &amp; Related Workers</c:v>
                </c:pt>
                <c:pt idx="1">
                  <c:v>المهن الإدارية والإشرافيةAdministrative, Executive &amp; Manager Workers</c:v>
                </c:pt>
                <c:pt idx="2">
                  <c:v>المهن الكتابيةClerical Workers</c:v>
                </c:pt>
                <c:pt idx="3">
                  <c:v>أعمال البيع والتجارةSales Workers</c:v>
                </c:pt>
                <c:pt idx="4">
                  <c:v>المشتغلون بالزراعة والصيدFarms, Fishermen &amp; Hunters Workers</c:v>
                </c:pt>
                <c:pt idx="5">
                  <c:v>المشتغلون بالمناجم والمحاجرMiners, Quarrying Workers</c:v>
                </c:pt>
                <c:pt idx="6">
                  <c:v>المشتغلون بالنقـل والمواصلاتTransport &amp; Communi cation Workers</c:v>
                </c:pt>
                <c:pt idx="7">
                  <c:v>المهن الحرفية والإنتاجيةCraftsmen, Product, Process Workers</c:v>
                </c:pt>
                <c:pt idx="8">
                  <c:v>المشتغلون بالخدمات والرياضة والترفيةServices, Sports &amp; Recreation  Workers</c:v>
                </c:pt>
                <c:pt idx="9">
                  <c:v>مهن أخرىOthers</c:v>
                </c:pt>
                <c:pt idx="10">
                  <c:v>الجملةTotal</c:v>
                </c:pt>
              </c:strCache>
            </c:strRef>
          </c:cat>
          <c:val>
            <c:numRef>
              <c:f>'T 5.3'!$C$31:$M$31</c:f>
              <c:numCache>
                <c:formatCode>0.0</c:formatCode>
                <c:ptCount val="11"/>
                <c:pt idx="0">
                  <c:v>20.432423807244295</c:v>
                </c:pt>
                <c:pt idx="1">
                  <c:v>40.801414260459637</c:v>
                </c:pt>
                <c:pt idx="2">
                  <c:v>9.920128550498605</c:v>
                </c:pt>
                <c:pt idx="3">
                  <c:v>5.8738366080661839</c:v>
                </c:pt>
                <c:pt idx="4">
                  <c:v>0.47201618341200269</c:v>
                </c:pt>
                <c:pt idx="5">
                  <c:v>7.741935483870968</c:v>
                </c:pt>
                <c:pt idx="6">
                  <c:v>0.94183740912095171</c:v>
                </c:pt>
                <c:pt idx="7">
                  <c:v>1.8431610942249241</c:v>
                </c:pt>
                <c:pt idx="8">
                  <c:v>0.91236565489547661</c:v>
                </c:pt>
                <c:pt idx="9">
                  <c:v>2.2476839610631254</c:v>
                </c:pt>
                <c:pt idx="10">
                  <c:v>4.4715427487711423</c:v>
                </c:pt>
              </c:numCache>
            </c:numRef>
          </c:val>
          <c:extLst>
            <c:ext xmlns:c16="http://schemas.microsoft.com/office/drawing/2014/chart" uri="{C3380CC4-5D6E-409C-BE32-E72D297353CC}">
              <c16:uniqueId val="{00000002-24CF-4823-8FD1-1F93C9B58C1D}"/>
            </c:ext>
          </c:extLst>
        </c:ser>
        <c:dLbls>
          <c:showLegendKey val="0"/>
          <c:showVal val="1"/>
          <c:showCatName val="0"/>
          <c:showSerName val="0"/>
          <c:showPercent val="0"/>
          <c:showBubbleSize val="0"/>
        </c:dLbls>
        <c:gapWidth val="26"/>
        <c:axId val="1249534336"/>
        <c:axId val="1249533088"/>
      </c:barChart>
      <c:valAx>
        <c:axId val="1249533088"/>
        <c:scaling>
          <c:orientation val="minMax"/>
          <c:max val="10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9534336"/>
        <c:crosses val="autoZero"/>
        <c:crossBetween val="between"/>
      </c:valAx>
      <c:catAx>
        <c:axId val="1249534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Sakkal Majalla" panose="02000000000000000000" pitchFamily="2" charset="-78"/>
              </a:defRPr>
            </a:pPr>
            <a:endParaRPr lang="en-US"/>
          </a:p>
        </c:txPr>
        <c:crossAx val="1249533088"/>
        <c:crosses val="autoZero"/>
        <c:auto val="1"/>
        <c:lblAlgn val="ctr"/>
        <c:lblOffset val="100"/>
        <c:noMultiLvlLbl val="0"/>
      </c:catAx>
      <c:spPr>
        <a:noFill/>
        <a:ln>
          <a:noFill/>
        </a:ln>
        <a:effectLst/>
      </c:spPr>
    </c:plotArea>
    <c:legend>
      <c:legendPos val="b"/>
      <c:layout>
        <c:manualLayout>
          <c:xMode val="edge"/>
          <c:yMode val="edge"/>
          <c:x val="0.87249221165476709"/>
          <c:y val="0.69548970179431469"/>
          <c:w val="0.12461374568715287"/>
          <c:h val="0.2219977863104046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122704</xdr:colOff>
      <xdr:row>0</xdr:row>
      <xdr:rowOff>0</xdr:rowOff>
    </xdr:from>
    <xdr:to>
      <xdr:col>20</xdr:col>
      <xdr:colOff>86084</xdr:colOff>
      <xdr:row>15</xdr:row>
      <xdr:rowOff>100853</xdr:rowOff>
    </xdr:to>
    <xdr:pic>
      <xdr:nvPicPr>
        <xdr:cNvPr id="2" name="Picture 1">
          <a:extLst>
            <a:ext uri="{FF2B5EF4-FFF2-40B4-BE49-F238E27FC236}">
              <a16:creationId xmlns:a16="http://schemas.microsoft.com/office/drawing/2014/main" id="{C1B680DE-6E6D-41D4-AC72-AABDA987F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2874666" y="0"/>
          <a:ext cx="3430480" cy="25297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183173</xdr:rowOff>
    </xdr:from>
    <xdr:to>
      <xdr:col>14</xdr:col>
      <xdr:colOff>556845</xdr:colOff>
      <xdr:row>31</xdr:row>
      <xdr:rowOff>146539</xdr:rowOff>
    </xdr:to>
    <xdr:graphicFrame macro="">
      <xdr:nvGraphicFramePr>
        <xdr:cNvPr id="3" name="Chart 2">
          <a:extLst>
            <a:ext uri="{FF2B5EF4-FFF2-40B4-BE49-F238E27FC236}">
              <a16:creationId xmlns:a16="http://schemas.microsoft.com/office/drawing/2014/main" id="{D0D7FFF2-0E7A-4A64-B7B7-8AA69BDAB1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29309</xdr:colOff>
      <xdr:row>39</xdr:row>
      <xdr:rowOff>109904</xdr:rowOff>
    </xdr:from>
    <xdr:to>
      <xdr:col>0</xdr:col>
      <xdr:colOff>182153</xdr:colOff>
      <xdr:row>40</xdr:row>
      <xdr:rowOff>152347</xdr:rowOff>
    </xdr:to>
    <xdr:sp macro="" textlink="">
      <xdr:nvSpPr>
        <xdr:cNvPr id="2" name="TextBox 1">
          <a:extLst>
            <a:ext uri="{FF2B5EF4-FFF2-40B4-BE49-F238E27FC236}">
              <a16:creationId xmlns:a16="http://schemas.microsoft.com/office/drawing/2014/main" id="{CE716464-03C4-3D79-7C48-09FFF523D43B}"/>
            </a:ext>
          </a:extLst>
        </xdr:cNvPr>
        <xdr:cNvSpPr txBox="1"/>
      </xdr:nvSpPr>
      <xdr:spPr>
        <a:xfrm>
          <a:off x="9963495385" y="6836019"/>
          <a:ext cx="152844" cy="2256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solidFill>
                <a:schemeClr val="tx1">
                  <a:lumMod val="65000"/>
                  <a:lumOff val="35000"/>
                </a:schemeClr>
              </a:solidFill>
            </a:rPr>
            <a:t>%</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0.97894</cdr:x>
      <cdr:y>0.95275</cdr:y>
    </cdr:from>
    <cdr:to>
      <cdr:x>0.99579</cdr:x>
      <cdr:y>1</cdr:y>
    </cdr:to>
    <cdr:sp macro="" textlink="">
      <cdr:nvSpPr>
        <cdr:cNvPr id="2" name="TextBox 2">
          <a:extLst xmlns:a="http://schemas.openxmlformats.org/drawingml/2006/main">
            <a:ext uri="{FF2B5EF4-FFF2-40B4-BE49-F238E27FC236}">
              <a16:creationId xmlns:a16="http://schemas.microsoft.com/office/drawing/2014/main" id="{DD55E1EB-7772-4280-9D3C-1C0273EAF3C5}"/>
            </a:ext>
          </a:extLst>
        </cdr:cNvPr>
        <cdr:cNvSpPr txBox="1"/>
      </cdr:nvSpPr>
      <cdr:spPr>
        <a:xfrm xmlns:a="http://schemas.openxmlformats.org/drawingml/2006/main">
          <a:off x="8879743" y="4530513"/>
          <a:ext cx="152844" cy="2246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solidFill>
                <a:schemeClr val="tx1">
                  <a:lumMod val="65000"/>
                  <a:lumOff val="35000"/>
                </a:schemeClr>
              </a:solidFill>
            </a:rPr>
            <a:t>%</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xdr:row>
      <xdr:rowOff>24848</xdr:rowOff>
    </xdr:from>
    <xdr:to>
      <xdr:col>14</xdr:col>
      <xdr:colOff>524670</xdr:colOff>
      <xdr:row>31</xdr:row>
      <xdr:rowOff>132521</xdr:rowOff>
    </xdr:to>
    <xdr:graphicFrame macro="">
      <xdr:nvGraphicFramePr>
        <xdr:cNvPr id="2" name="Chart 1">
          <a:extLst>
            <a:ext uri="{FF2B5EF4-FFF2-40B4-BE49-F238E27FC236}">
              <a16:creationId xmlns:a16="http://schemas.microsoft.com/office/drawing/2014/main" id="{32E98506-D56B-46F3-9911-B99183A2A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7806</xdr:colOff>
      <xdr:row>38</xdr:row>
      <xdr:rowOff>123762</xdr:rowOff>
    </xdr:from>
    <xdr:to>
      <xdr:col>0</xdr:col>
      <xdr:colOff>160650</xdr:colOff>
      <xdr:row>39</xdr:row>
      <xdr:rowOff>166205</xdr:rowOff>
    </xdr:to>
    <xdr:sp macro="" textlink="">
      <xdr:nvSpPr>
        <xdr:cNvPr id="3" name="TextBox 2">
          <a:extLst>
            <a:ext uri="{FF2B5EF4-FFF2-40B4-BE49-F238E27FC236}">
              <a16:creationId xmlns:a16="http://schemas.microsoft.com/office/drawing/2014/main" id="{DD55E1EB-7772-4280-9D3C-1C0273EAF3C5}"/>
            </a:ext>
          </a:extLst>
        </xdr:cNvPr>
        <xdr:cNvSpPr txBox="1"/>
      </xdr:nvSpPr>
      <xdr:spPr>
        <a:xfrm>
          <a:off x="10041806654" y="6758132"/>
          <a:ext cx="152844" cy="2246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solidFill>
                <a:schemeClr val="tx1">
                  <a:lumMod val="65000"/>
                  <a:lumOff val="35000"/>
                </a:schemeClr>
              </a:solidFill>
            </a:rPr>
            <a:t>%</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0.97925</cdr:x>
      <cdr:y>0.94506</cdr:y>
    </cdr:from>
    <cdr:to>
      <cdr:x>0.99616</cdr:x>
      <cdr:y>0.99233</cdr:y>
    </cdr:to>
    <cdr:sp macro="" textlink="">
      <cdr:nvSpPr>
        <cdr:cNvPr id="2" name="TextBox 2">
          <a:extLst xmlns:a="http://schemas.openxmlformats.org/drawingml/2006/main">
            <a:ext uri="{FF2B5EF4-FFF2-40B4-BE49-F238E27FC236}">
              <a16:creationId xmlns:a16="http://schemas.microsoft.com/office/drawing/2014/main" id="{6358B531-AA5B-A9D7-7B8E-E82C37063776}"/>
            </a:ext>
          </a:extLst>
        </cdr:cNvPr>
        <cdr:cNvSpPr txBox="1"/>
      </cdr:nvSpPr>
      <cdr:spPr>
        <a:xfrm xmlns:a="http://schemas.openxmlformats.org/drawingml/2006/main">
          <a:off x="8823569" y="4553528"/>
          <a:ext cx="152373" cy="227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solidFill>
                <a:schemeClr val="tx1">
                  <a:lumMod val="65000"/>
                  <a:lumOff val="35000"/>
                </a:schemeClr>
              </a:solidFill>
            </a:rPr>
            <a:t>%</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21981</xdr:colOff>
      <xdr:row>3</xdr:row>
      <xdr:rowOff>24848</xdr:rowOff>
    </xdr:from>
    <xdr:to>
      <xdr:col>14</xdr:col>
      <xdr:colOff>546651</xdr:colOff>
      <xdr:row>31</xdr:row>
      <xdr:rowOff>132521</xdr:rowOff>
    </xdr:to>
    <xdr:graphicFrame macro="">
      <xdr:nvGraphicFramePr>
        <xdr:cNvPr id="2" name="Chart 1">
          <a:extLst>
            <a:ext uri="{FF2B5EF4-FFF2-40B4-BE49-F238E27FC236}">
              <a16:creationId xmlns:a16="http://schemas.microsoft.com/office/drawing/2014/main" id="{88653F16-FBE9-4332-8DB1-169080A69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7806</xdr:colOff>
      <xdr:row>38</xdr:row>
      <xdr:rowOff>123762</xdr:rowOff>
    </xdr:from>
    <xdr:to>
      <xdr:col>0</xdr:col>
      <xdr:colOff>160650</xdr:colOff>
      <xdr:row>39</xdr:row>
      <xdr:rowOff>166205</xdr:rowOff>
    </xdr:to>
    <xdr:sp macro="" textlink="">
      <xdr:nvSpPr>
        <xdr:cNvPr id="3" name="TextBox 2">
          <a:extLst>
            <a:ext uri="{FF2B5EF4-FFF2-40B4-BE49-F238E27FC236}">
              <a16:creationId xmlns:a16="http://schemas.microsoft.com/office/drawing/2014/main" id="{98632288-3ADD-48E3-B183-253130D39426}"/>
            </a:ext>
          </a:extLst>
        </xdr:cNvPr>
        <xdr:cNvSpPr txBox="1"/>
      </xdr:nvSpPr>
      <xdr:spPr>
        <a:xfrm>
          <a:off x="9987525750" y="6657912"/>
          <a:ext cx="152844" cy="2234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solidFill>
                <a:schemeClr val="tx1">
                  <a:lumMod val="65000"/>
                  <a:lumOff val="35000"/>
                </a:schemeClr>
              </a:solidFill>
            </a:rPr>
            <a:t>%</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0.98021</cdr:x>
      <cdr:y>0.94506</cdr:y>
    </cdr:from>
    <cdr:to>
      <cdr:x>0.99712</cdr:x>
      <cdr:y>0.99233</cdr:y>
    </cdr:to>
    <cdr:sp macro="" textlink="">
      <cdr:nvSpPr>
        <cdr:cNvPr id="2" name="TextBox 2">
          <a:extLst xmlns:a="http://schemas.openxmlformats.org/drawingml/2006/main">
            <a:ext uri="{FF2B5EF4-FFF2-40B4-BE49-F238E27FC236}">
              <a16:creationId xmlns:a16="http://schemas.microsoft.com/office/drawing/2014/main" id="{6358B531-AA5B-A9D7-7B8E-E82C37063776}"/>
            </a:ext>
          </a:extLst>
        </cdr:cNvPr>
        <cdr:cNvSpPr txBox="1"/>
      </cdr:nvSpPr>
      <cdr:spPr>
        <a:xfrm xmlns:a="http://schemas.openxmlformats.org/drawingml/2006/main">
          <a:off x="8832268" y="4553505"/>
          <a:ext cx="152369" cy="22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solidFill>
                <a:schemeClr val="tx1">
                  <a:lumMod val="65000"/>
                  <a:lumOff val="35000"/>
                </a:schemeClr>
              </a:solidFill>
            </a:rPr>
            <a:t>%</a:t>
          </a:r>
        </a:p>
      </cdr:txBody>
    </cdr:sp>
  </cdr:relSizeAnchor>
</c:userShapes>
</file>

<file path=xl/drawings/drawing16.xml><?xml version="1.0" encoding="utf-8"?>
<xdr:wsDr xmlns:xdr="http://schemas.openxmlformats.org/drawingml/2006/spreadsheetDrawing" xmlns:a="http://schemas.openxmlformats.org/drawingml/2006/main">
  <xdr:twoCellAnchor>
    <xdr:from>
      <xdr:col>10</xdr:col>
      <xdr:colOff>552451</xdr:colOff>
      <xdr:row>3</xdr:row>
      <xdr:rowOff>85725</xdr:rowOff>
    </xdr:from>
    <xdr:to>
      <xdr:col>11</xdr:col>
      <xdr:colOff>523876</xdr:colOff>
      <xdr:row>6</xdr:row>
      <xdr:rowOff>95250</xdr:rowOff>
    </xdr:to>
    <xdr:sp macro="" textlink="">
      <xdr:nvSpPr>
        <xdr:cNvPr id="2" name="TextBox 1">
          <a:extLst>
            <a:ext uri="{FF2B5EF4-FFF2-40B4-BE49-F238E27FC236}">
              <a16:creationId xmlns:a16="http://schemas.microsoft.com/office/drawing/2014/main" id="{78061D6B-2050-457F-968D-43CF12C6BE33}"/>
            </a:ext>
          </a:extLst>
        </xdr:cNvPr>
        <xdr:cNvSpPr txBox="1"/>
      </xdr:nvSpPr>
      <xdr:spPr>
        <a:xfrm>
          <a:off x="9980456924" y="628650"/>
          <a:ext cx="581025"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latin typeface="+mn-lt"/>
            </a:rPr>
            <a:t>عدد </a:t>
          </a:r>
          <a:r>
            <a:rPr lang="en-US" sz="900" b="0">
              <a:solidFill>
                <a:schemeClr val="tx1"/>
              </a:solidFill>
              <a:latin typeface="+mn-lt"/>
            </a:rPr>
            <a:t>Number</a:t>
          </a:r>
        </a:p>
      </xdr:txBody>
    </xdr:sp>
    <xdr:clientData/>
  </xdr:twoCellAnchor>
  <xdr:twoCellAnchor>
    <xdr:from>
      <xdr:col>0</xdr:col>
      <xdr:colOff>0</xdr:colOff>
      <xdr:row>3</xdr:row>
      <xdr:rowOff>57150</xdr:rowOff>
    </xdr:from>
    <xdr:to>
      <xdr:col>11</xdr:col>
      <xdr:colOff>469392</xdr:colOff>
      <xdr:row>25</xdr:row>
      <xdr:rowOff>170688</xdr:rowOff>
    </xdr:to>
    <xdr:graphicFrame macro="">
      <xdr:nvGraphicFramePr>
        <xdr:cNvPr id="3" name="Chart 2">
          <a:extLst>
            <a:ext uri="{FF2B5EF4-FFF2-40B4-BE49-F238E27FC236}">
              <a16:creationId xmlns:a16="http://schemas.microsoft.com/office/drawing/2014/main" id="{98440DF6-382F-4C10-B073-6CA4CA4CE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102108</xdr:colOff>
      <xdr:row>3</xdr:row>
      <xdr:rowOff>38098</xdr:rowOff>
    </xdr:from>
    <xdr:to>
      <xdr:col>10</xdr:col>
      <xdr:colOff>571500</xdr:colOff>
      <xdr:row>25</xdr:row>
      <xdr:rowOff>151636</xdr:rowOff>
    </xdr:to>
    <xdr:graphicFrame macro="">
      <xdr:nvGraphicFramePr>
        <xdr:cNvPr id="2" name="Chart 1">
          <a:extLst>
            <a:ext uri="{FF2B5EF4-FFF2-40B4-BE49-F238E27FC236}">
              <a16:creationId xmlns:a16="http://schemas.microsoft.com/office/drawing/2014/main" id="{4270FE7C-E541-4544-86D2-F9AB16201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342303</xdr:colOff>
      <xdr:row>2</xdr:row>
      <xdr:rowOff>165653</xdr:rowOff>
    </xdr:from>
    <xdr:to>
      <xdr:col>11</xdr:col>
      <xdr:colOff>165652</xdr:colOff>
      <xdr:row>24</xdr:row>
      <xdr:rowOff>172345</xdr:rowOff>
    </xdr:to>
    <xdr:graphicFrame macro="">
      <xdr:nvGraphicFramePr>
        <xdr:cNvPr id="2" name="Chart 1">
          <a:extLst>
            <a:ext uri="{FF2B5EF4-FFF2-40B4-BE49-F238E27FC236}">
              <a16:creationId xmlns:a16="http://schemas.microsoft.com/office/drawing/2014/main" id="{26EDCFAD-FE1B-4093-A7B2-111734843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0.00917</cdr:y>
    </cdr:from>
    <cdr:to>
      <cdr:x>0.08422</cdr:x>
      <cdr:y>0.13246</cdr:y>
    </cdr:to>
    <cdr:sp macro="" textlink="">
      <cdr:nvSpPr>
        <cdr:cNvPr id="2" name="TextBox 1">
          <a:extLst xmlns:a="http://schemas.openxmlformats.org/drawingml/2006/main">
            <a:ext uri="{FF2B5EF4-FFF2-40B4-BE49-F238E27FC236}">
              <a16:creationId xmlns:a16="http://schemas.microsoft.com/office/drawing/2014/main" id="{17ED15C8-0067-66B8-0756-5331A8D3F380}"/>
            </a:ext>
          </a:extLst>
        </cdr:cNvPr>
        <cdr:cNvSpPr txBox="1"/>
      </cdr:nvSpPr>
      <cdr:spPr>
        <a:xfrm xmlns:a="http://schemas.openxmlformats.org/drawingml/2006/main">
          <a:off x="0" y="33506"/>
          <a:ext cx="546652" cy="4502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endParaRPr lang="en-US" sz="800"/>
        </a:p>
        <a:p xmlns:a="http://schemas.openxmlformats.org/drawingml/2006/main">
          <a:r>
            <a:rPr lang="en-US" sz="800"/>
            <a:t>Number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50821</xdr:colOff>
      <xdr:row>4</xdr:row>
      <xdr:rowOff>14652</xdr:rowOff>
    </xdr:from>
    <xdr:to>
      <xdr:col>10</xdr:col>
      <xdr:colOff>534867</xdr:colOff>
      <xdr:row>26</xdr:row>
      <xdr:rowOff>115002</xdr:rowOff>
    </xdr:to>
    <xdr:graphicFrame macro="">
      <xdr:nvGraphicFramePr>
        <xdr:cNvPr id="2" name="Chart 1">
          <a:extLst>
            <a:ext uri="{FF2B5EF4-FFF2-40B4-BE49-F238E27FC236}">
              <a16:creationId xmlns:a16="http://schemas.microsoft.com/office/drawing/2014/main" id="{AA087F5C-4D78-4049-B942-5B4CACD10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580658</xdr:colOff>
      <xdr:row>3</xdr:row>
      <xdr:rowOff>153864</xdr:rowOff>
    </xdr:from>
    <xdr:to>
      <xdr:col>10</xdr:col>
      <xdr:colOff>560021</xdr:colOff>
      <xdr:row>6</xdr:row>
      <xdr:rowOff>43961</xdr:rowOff>
    </xdr:to>
    <xdr:sp macro="" textlink="">
      <xdr:nvSpPr>
        <xdr:cNvPr id="3" name="TextBox 2">
          <a:extLst>
            <a:ext uri="{FF2B5EF4-FFF2-40B4-BE49-F238E27FC236}">
              <a16:creationId xmlns:a16="http://schemas.microsoft.com/office/drawing/2014/main" id="{F09820ED-0C5E-4A17-BC7E-40AF74D1414A}"/>
            </a:ext>
          </a:extLst>
        </xdr:cNvPr>
        <xdr:cNvSpPr txBox="1"/>
      </xdr:nvSpPr>
      <xdr:spPr>
        <a:xfrm>
          <a:off x="9957036171" y="732691"/>
          <a:ext cx="587497" cy="373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latin typeface="+mn-lt"/>
            </a:rPr>
            <a:t>عدد </a:t>
          </a:r>
          <a:r>
            <a:rPr lang="en-US" sz="900" b="0">
              <a:solidFill>
                <a:schemeClr val="tx1"/>
              </a:solidFill>
              <a:latin typeface="+mn-lt"/>
            </a:rPr>
            <a:t>Number</a:t>
          </a:r>
        </a:p>
      </xdr:txBody>
    </xdr:sp>
    <xdr:clientData/>
  </xdr:twoCellAnchor>
  <xdr:twoCellAnchor>
    <xdr:from>
      <xdr:col>0</xdr:col>
      <xdr:colOff>21981</xdr:colOff>
      <xdr:row>4</xdr:row>
      <xdr:rowOff>31139</xdr:rowOff>
    </xdr:from>
    <xdr:to>
      <xdr:col>0</xdr:col>
      <xdr:colOff>402981</xdr:colOff>
      <xdr:row>5</xdr:row>
      <xdr:rowOff>76322</xdr:rowOff>
    </xdr:to>
    <xdr:sp macro="" textlink="">
      <xdr:nvSpPr>
        <xdr:cNvPr id="4" name="TextBox 3">
          <a:extLst>
            <a:ext uri="{FF2B5EF4-FFF2-40B4-BE49-F238E27FC236}">
              <a16:creationId xmlns:a16="http://schemas.microsoft.com/office/drawing/2014/main" id="{D96B8D5D-6892-4F7B-A5B0-80F3A44A8BCE}"/>
            </a:ext>
          </a:extLst>
        </xdr:cNvPr>
        <xdr:cNvSpPr txBox="1"/>
      </xdr:nvSpPr>
      <xdr:spPr>
        <a:xfrm>
          <a:off x="9963274557" y="734524"/>
          <a:ext cx="381000" cy="20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0"/>
          <a:r>
            <a:rPr lang="en-US" sz="1000" b="0">
              <a:solidFill>
                <a:schemeClr val="tx1">
                  <a:lumMod val="65000"/>
                  <a:lumOff val="35000"/>
                </a:schemeClr>
              </a:solidFill>
            </a:rPr>
            <a:t>   %  </a:t>
          </a:r>
          <a:endParaRPr lang="en-US" sz="900" b="0">
            <a:solidFill>
              <a:schemeClr val="tx1">
                <a:lumMod val="65000"/>
                <a:lumOff val="35000"/>
              </a:schemeClr>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341101</xdr:colOff>
      <xdr:row>2</xdr:row>
      <xdr:rowOff>187902</xdr:rowOff>
    </xdr:from>
    <xdr:to>
      <xdr:col>11</xdr:col>
      <xdr:colOff>238993</xdr:colOff>
      <xdr:row>24</xdr:row>
      <xdr:rowOff>166358</xdr:rowOff>
    </xdr:to>
    <xdr:graphicFrame macro="">
      <xdr:nvGraphicFramePr>
        <xdr:cNvPr id="2" name="Chart 1">
          <a:extLst>
            <a:ext uri="{FF2B5EF4-FFF2-40B4-BE49-F238E27FC236}">
              <a16:creationId xmlns:a16="http://schemas.microsoft.com/office/drawing/2014/main" id="{0EC02592-5DD2-4D98-A196-9B538E9C4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199159</xdr:colOff>
      <xdr:row>2</xdr:row>
      <xdr:rowOff>181841</xdr:rowOff>
    </xdr:from>
    <xdr:to>
      <xdr:col>11</xdr:col>
      <xdr:colOff>242455</xdr:colOff>
      <xdr:row>5</xdr:row>
      <xdr:rowOff>77932</xdr:rowOff>
    </xdr:to>
    <xdr:sp macro="" textlink="">
      <xdr:nvSpPr>
        <xdr:cNvPr id="4" name="TextBox 3">
          <a:extLst>
            <a:ext uri="{FF2B5EF4-FFF2-40B4-BE49-F238E27FC236}">
              <a16:creationId xmlns:a16="http://schemas.microsoft.com/office/drawing/2014/main" id="{D82EDE00-87DD-44F8-A2BC-FFD7F70F620D}"/>
            </a:ext>
          </a:extLst>
        </xdr:cNvPr>
        <xdr:cNvSpPr txBox="1"/>
      </xdr:nvSpPr>
      <xdr:spPr>
        <a:xfrm>
          <a:off x="9924028227" y="536864"/>
          <a:ext cx="649432" cy="415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latin typeface="+mn-lt"/>
            </a:rPr>
            <a:t>عدد</a:t>
          </a:r>
        </a:p>
        <a:p>
          <a:pPr algn="l" rtl="1"/>
          <a:r>
            <a:rPr lang="en-US" sz="900" b="0">
              <a:solidFill>
                <a:schemeClr val="tx1"/>
              </a:solidFill>
              <a:latin typeface="+mn-lt"/>
            </a:rPr>
            <a:t>Number</a:t>
          </a:r>
          <a:endParaRPr lang="ar-BH" sz="900" b="0">
            <a:solidFill>
              <a:schemeClr val="tx1"/>
            </a:solidFill>
            <a:latin typeface="+mn-lt"/>
          </a:endParaRPr>
        </a:p>
        <a:p>
          <a:pPr algn="ctr" rtl="1"/>
          <a:endParaRPr lang="ar-BH" sz="900" b="0">
            <a:solidFill>
              <a:schemeClr val="tx1">
                <a:lumMod val="65000"/>
                <a:lumOff val="35000"/>
              </a:schemeClr>
            </a:solidFill>
          </a:endParaRPr>
        </a:p>
        <a:p>
          <a:pPr algn="ctr" rtl="1"/>
          <a:endParaRPr lang="en-US" sz="900" b="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50086</xdr:colOff>
      <xdr:row>3</xdr:row>
      <xdr:rowOff>0</xdr:rowOff>
    </xdr:from>
    <xdr:to>
      <xdr:col>10</xdr:col>
      <xdr:colOff>518013</xdr:colOff>
      <xdr:row>25</xdr:row>
      <xdr:rowOff>94486</xdr:rowOff>
    </xdr:to>
    <xdr:graphicFrame macro="">
      <xdr:nvGraphicFramePr>
        <xdr:cNvPr id="2" name="Chart 1">
          <a:extLst>
            <a:ext uri="{FF2B5EF4-FFF2-40B4-BE49-F238E27FC236}">
              <a16:creationId xmlns:a16="http://schemas.microsoft.com/office/drawing/2014/main" id="{CE9597C4-0B2B-4DFA-B4A8-E82A0A38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83343</xdr:colOff>
      <xdr:row>3</xdr:row>
      <xdr:rowOff>35718</xdr:rowOff>
    </xdr:from>
    <xdr:to>
      <xdr:col>10</xdr:col>
      <xdr:colOff>552449</xdr:colOff>
      <xdr:row>25</xdr:row>
      <xdr:rowOff>152400</xdr:rowOff>
    </xdr:to>
    <xdr:graphicFrame macro="">
      <xdr:nvGraphicFramePr>
        <xdr:cNvPr id="3" name="Chart 2">
          <a:extLst>
            <a:ext uri="{FF2B5EF4-FFF2-40B4-BE49-F238E27FC236}">
              <a16:creationId xmlns:a16="http://schemas.microsoft.com/office/drawing/2014/main" id="{E07BDE5C-5A1F-4024-B259-16167399C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561975</xdr:colOff>
      <xdr:row>3</xdr:row>
      <xdr:rowOff>28574</xdr:rowOff>
    </xdr:from>
    <xdr:to>
      <xdr:col>10</xdr:col>
      <xdr:colOff>542925</xdr:colOff>
      <xdr:row>5</xdr:row>
      <xdr:rowOff>76200</xdr:rowOff>
    </xdr:to>
    <xdr:sp macro="" textlink="">
      <xdr:nvSpPr>
        <xdr:cNvPr id="2" name="TextBox 1">
          <a:extLst>
            <a:ext uri="{FF2B5EF4-FFF2-40B4-BE49-F238E27FC236}">
              <a16:creationId xmlns:a16="http://schemas.microsoft.com/office/drawing/2014/main" id="{C888A772-4FEF-40C5-9D7B-4796231B1546}"/>
            </a:ext>
          </a:extLst>
        </xdr:cNvPr>
        <xdr:cNvSpPr txBox="1"/>
      </xdr:nvSpPr>
      <xdr:spPr>
        <a:xfrm>
          <a:off x="9981047475" y="571499"/>
          <a:ext cx="590550" cy="37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rPr>
            <a:t>عدد </a:t>
          </a:r>
          <a:r>
            <a:rPr lang="en-US" sz="900" b="0">
              <a:solidFill>
                <a:schemeClr val="tx1"/>
              </a:solidFill>
            </a:rPr>
            <a:t>Number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25908</xdr:colOff>
      <xdr:row>3</xdr:row>
      <xdr:rowOff>0</xdr:rowOff>
    </xdr:from>
    <xdr:to>
      <xdr:col>10</xdr:col>
      <xdr:colOff>495300</xdr:colOff>
      <xdr:row>25</xdr:row>
      <xdr:rowOff>113538</xdr:rowOff>
    </xdr:to>
    <xdr:graphicFrame macro="">
      <xdr:nvGraphicFramePr>
        <xdr:cNvPr id="2" name="Chart 1">
          <a:extLst>
            <a:ext uri="{FF2B5EF4-FFF2-40B4-BE49-F238E27FC236}">
              <a16:creationId xmlns:a16="http://schemas.microsoft.com/office/drawing/2014/main" id="{FBB66AB5-70D1-45F2-8D39-1C8AF1EB7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3</xdr:row>
      <xdr:rowOff>0</xdr:rowOff>
    </xdr:from>
    <xdr:to>
      <xdr:col>10</xdr:col>
      <xdr:colOff>307685</xdr:colOff>
      <xdr:row>3</xdr:row>
      <xdr:rowOff>150699</xdr:rowOff>
    </xdr:to>
    <xdr:sp macro="" textlink="">
      <xdr:nvSpPr>
        <xdr:cNvPr id="3" name="TextBox 1">
          <a:extLst>
            <a:ext uri="{FF2B5EF4-FFF2-40B4-BE49-F238E27FC236}">
              <a16:creationId xmlns:a16="http://schemas.microsoft.com/office/drawing/2014/main" id="{BD976EA4-A145-C1C5-44B1-BE0EC892400F}"/>
            </a:ext>
          </a:extLst>
        </xdr:cNvPr>
        <xdr:cNvSpPr txBox="1"/>
      </xdr:nvSpPr>
      <xdr:spPr>
        <a:xfrm>
          <a:off x="9981282715" y="542925"/>
          <a:ext cx="326735" cy="1506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a:solidFill>
                <a:schemeClr val="tx1">
                  <a:lumMod val="65000"/>
                  <a:lumOff val="35000"/>
                </a:schemeClr>
              </a:solidFill>
            </a:rPr>
            <a:t>%</a:t>
          </a:r>
          <a:endParaRPr lang="en-US" sz="1100">
            <a:solidFill>
              <a:schemeClr val="tx1">
                <a:lumMod val="65000"/>
                <a:lumOff val="35000"/>
              </a:schemeClr>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xdr:row>
      <xdr:rowOff>31505</xdr:rowOff>
    </xdr:from>
    <xdr:to>
      <xdr:col>10</xdr:col>
      <xdr:colOff>469392</xdr:colOff>
      <xdr:row>25</xdr:row>
      <xdr:rowOff>145043</xdr:rowOff>
    </xdr:to>
    <xdr:graphicFrame macro="">
      <xdr:nvGraphicFramePr>
        <xdr:cNvPr id="3" name="Chart 2">
          <a:extLst>
            <a:ext uri="{FF2B5EF4-FFF2-40B4-BE49-F238E27FC236}">
              <a16:creationId xmlns:a16="http://schemas.microsoft.com/office/drawing/2014/main" id="{5F349BEE-A63C-41FC-8887-8695B4FF2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0.09179</cdr:x>
      <cdr:y>0.0995</cdr:y>
    </cdr:to>
    <cdr:sp macro="" textlink="">
      <cdr:nvSpPr>
        <cdr:cNvPr id="2" name="TextBox 1">
          <a:extLst xmlns:a="http://schemas.openxmlformats.org/drawingml/2006/main">
            <a:ext uri="{FF2B5EF4-FFF2-40B4-BE49-F238E27FC236}">
              <a16:creationId xmlns:a16="http://schemas.microsoft.com/office/drawing/2014/main" id="{4482288B-8207-779E-EC96-D15BB2E9DEC0}"/>
            </a:ext>
          </a:extLst>
        </cdr:cNvPr>
        <cdr:cNvSpPr txBox="1"/>
      </cdr:nvSpPr>
      <cdr:spPr>
        <a:xfrm xmlns:a="http://schemas.openxmlformats.org/drawingml/2006/main">
          <a:off x="0" y="0"/>
          <a:ext cx="601277" cy="3641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900">
              <a:latin typeface="+mn-lt"/>
            </a:rPr>
            <a:t>عدد</a:t>
          </a:r>
        </a:p>
        <a:p xmlns:a="http://schemas.openxmlformats.org/drawingml/2006/main">
          <a:r>
            <a:rPr lang="en-US" sz="900">
              <a:latin typeface="+mn-lt"/>
            </a:rPr>
            <a:t>Number</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152400</xdr:colOff>
      <xdr:row>2</xdr:row>
      <xdr:rowOff>190499</xdr:rowOff>
    </xdr:from>
    <xdr:to>
      <xdr:col>13</xdr:col>
      <xdr:colOff>542925</xdr:colOff>
      <xdr:row>27</xdr:row>
      <xdr:rowOff>123824</xdr:rowOff>
    </xdr:to>
    <xdr:graphicFrame macro="">
      <xdr:nvGraphicFramePr>
        <xdr:cNvPr id="2" name="Chart 1">
          <a:extLst>
            <a:ext uri="{FF2B5EF4-FFF2-40B4-BE49-F238E27FC236}">
              <a16:creationId xmlns:a16="http://schemas.microsoft.com/office/drawing/2014/main" id="{9AEEA8CC-06D0-41A8-B820-4D1D3EC3A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590550</xdr:colOff>
      <xdr:row>2</xdr:row>
      <xdr:rowOff>144516</xdr:rowOff>
    </xdr:from>
    <xdr:to>
      <xdr:col>13</xdr:col>
      <xdr:colOff>571500</xdr:colOff>
      <xdr:row>5</xdr:row>
      <xdr:rowOff>19707</xdr:rowOff>
    </xdr:to>
    <xdr:sp macro="" textlink="">
      <xdr:nvSpPr>
        <xdr:cNvPr id="4" name="TextBox 3">
          <a:extLst>
            <a:ext uri="{FF2B5EF4-FFF2-40B4-BE49-F238E27FC236}">
              <a16:creationId xmlns:a16="http://schemas.microsoft.com/office/drawing/2014/main" id="{9027AF0B-FA95-44B0-B3AD-FF98079532D0}"/>
            </a:ext>
          </a:extLst>
        </xdr:cNvPr>
        <xdr:cNvSpPr txBox="1"/>
      </xdr:nvSpPr>
      <xdr:spPr>
        <a:xfrm>
          <a:off x="10000698207" y="499240"/>
          <a:ext cx="591863" cy="3941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latin typeface="+mn-lt"/>
            </a:rPr>
            <a:t>عدد </a:t>
          </a:r>
          <a:r>
            <a:rPr lang="en-US" sz="900" b="0">
              <a:solidFill>
                <a:schemeClr val="tx1"/>
              </a:solidFill>
              <a:latin typeface="+mn-lt"/>
            </a:rPr>
            <a:t>Number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190500</xdr:colOff>
      <xdr:row>3</xdr:row>
      <xdr:rowOff>57151</xdr:rowOff>
    </xdr:from>
    <xdr:to>
      <xdr:col>12</xdr:col>
      <xdr:colOff>485775</xdr:colOff>
      <xdr:row>28</xdr:row>
      <xdr:rowOff>114301</xdr:rowOff>
    </xdr:to>
    <xdr:graphicFrame macro="">
      <xdr:nvGraphicFramePr>
        <xdr:cNvPr id="4" name="Chart 3">
          <a:extLst>
            <a:ext uri="{FF2B5EF4-FFF2-40B4-BE49-F238E27FC236}">
              <a16:creationId xmlns:a16="http://schemas.microsoft.com/office/drawing/2014/main" id="{E12717D3-8310-40FB-AB42-9BED13D39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314325</xdr:colOff>
      <xdr:row>3</xdr:row>
      <xdr:rowOff>57150</xdr:rowOff>
    </xdr:from>
    <xdr:to>
      <xdr:col>12</xdr:col>
      <xdr:colOff>431510</xdr:colOff>
      <xdr:row>4</xdr:row>
      <xdr:rowOff>103075</xdr:rowOff>
    </xdr:to>
    <xdr:sp macro="" textlink="">
      <xdr:nvSpPr>
        <xdr:cNvPr id="2" name="TextBox 1">
          <a:extLst>
            <a:ext uri="{FF2B5EF4-FFF2-40B4-BE49-F238E27FC236}">
              <a16:creationId xmlns:a16="http://schemas.microsoft.com/office/drawing/2014/main" id="{AE772497-3E3C-4780-8710-8C1C628189C3}"/>
            </a:ext>
          </a:extLst>
        </xdr:cNvPr>
        <xdr:cNvSpPr txBox="1"/>
      </xdr:nvSpPr>
      <xdr:spPr>
        <a:xfrm>
          <a:off x="9979939690" y="600075"/>
          <a:ext cx="117185" cy="226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a:solidFill>
                <a:schemeClr val="tx1"/>
              </a:solidFill>
            </a:rPr>
            <a:t>%</a:t>
          </a:r>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104776</xdr:colOff>
      <xdr:row>3</xdr:row>
      <xdr:rowOff>28575</xdr:rowOff>
    </xdr:from>
    <xdr:to>
      <xdr:col>11</xdr:col>
      <xdr:colOff>590551</xdr:colOff>
      <xdr:row>30</xdr:row>
      <xdr:rowOff>161925</xdr:rowOff>
    </xdr:to>
    <xdr:graphicFrame macro="">
      <xdr:nvGraphicFramePr>
        <xdr:cNvPr id="3" name="Chart 2">
          <a:extLst>
            <a:ext uri="{FF2B5EF4-FFF2-40B4-BE49-F238E27FC236}">
              <a16:creationId xmlns:a16="http://schemas.microsoft.com/office/drawing/2014/main" id="{3E21D62B-F209-4E64-A07C-29F19DB4F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104775</xdr:colOff>
      <xdr:row>3</xdr:row>
      <xdr:rowOff>47625</xdr:rowOff>
    </xdr:from>
    <xdr:to>
      <xdr:col>11</xdr:col>
      <xdr:colOff>221960</xdr:colOff>
      <xdr:row>4</xdr:row>
      <xdr:rowOff>84025</xdr:rowOff>
    </xdr:to>
    <xdr:sp macro="" textlink="">
      <xdr:nvSpPr>
        <xdr:cNvPr id="2" name="TextBox 1">
          <a:extLst>
            <a:ext uri="{FF2B5EF4-FFF2-40B4-BE49-F238E27FC236}">
              <a16:creationId xmlns:a16="http://schemas.microsoft.com/office/drawing/2014/main" id="{A4C1AC6D-A1FC-497F-819D-EED8EF6029A5}"/>
            </a:ext>
          </a:extLst>
        </xdr:cNvPr>
        <xdr:cNvSpPr txBox="1"/>
      </xdr:nvSpPr>
      <xdr:spPr>
        <a:xfrm>
          <a:off x="9980758840" y="676275"/>
          <a:ext cx="117185" cy="226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a:solidFill>
                <a:schemeClr val="tx1"/>
              </a:solidFill>
            </a:rPr>
            <a:t>%</a:t>
          </a:r>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836</xdr:rowOff>
    </xdr:from>
    <xdr:to>
      <xdr:col>10</xdr:col>
      <xdr:colOff>484046</xdr:colOff>
      <xdr:row>24</xdr:row>
      <xdr:rowOff>93859</xdr:rowOff>
    </xdr:to>
    <xdr:graphicFrame macro="">
      <xdr:nvGraphicFramePr>
        <xdr:cNvPr id="3" name="Chart 2">
          <a:extLst>
            <a:ext uri="{FF2B5EF4-FFF2-40B4-BE49-F238E27FC236}">
              <a16:creationId xmlns:a16="http://schemas.microsoft.com/office/drawing/2014/main" id="{6472396F-2271-470D-99F0-B61C4A83B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205154</xdr:colOff>
      <xdr:row>22</xdr:row>
      <xdr:rowOff>227133</xdr:rowOff>
    </xdr:from>
    <xdr:to>
      <xdr:col>8</xdr:col>
      <xdr:colOff>187569</xdr:colOff>
      <xdr:row>24</xdr:row>
      <xdr:rowOff>154598</xdr:rowOff>
    </xdr:to>
    <xdr:sp macro="" textlink="">
      <xdr:nvSpPr>
        <xdr:cNvPr id="2" name="TextBox 1">
          <a:extLst>
            <a:ext uri="{FF2B5EF4-FFF2-40B4-BE49-F238E27FC236}">
              <a16:creationId xmlns:a16="http://schemas.microsoft.com/office/drawing/2014/main" id="{860B42C4-B770-44BC-BFFF-C2FD4E83E4DF}"/>
            </a:ext>
          </a:extLst>
        </xdr:cNvPr>
        <xdr:cNvSpPr txBox="1"/>
      </xdr:nvSpPr>
      <xdr:spPr>
        <a:xfrm>
          <a:off x="9958624892" y="3868614"/>
          <a:ext cx="59055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rPr>
            <a:t>عدد </a:t>
          </a:r>
          <a:r>
            <a:rPr lang="en-US" sz="900" b="0">
              <a:solidFill>
                <a:schemeClr val="tx1"/>
              </a:solidFill>
            </a:rPr>
            <a:t>Number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837</xdr:rowOff>
    </xdr:from>
    <xdr:to>
      <xdr:col>10</xdr:col>
      <xdr:colOff>484046</xdr:colOff>
      <xdr:row>24</xdr:row>
      <xdr:rowOff>174456</xdr:rowOff>
    </xdr:to>
    <xdr:graphicFrame macro="">
      <xdr:nvGraphicFramePr>
        <xdr:cNvPr id="2" name="Chart 1">
          <a:extLst>
            <a:ext uri="{FF2B5EF4-FFF2-40B4-BE49-F238E27FC236}">
              <a16:creationId xmlns:a16="http://schemas.microsoft.com/office/drawing/2014/main" id="{7093E209-F2BB-46E8-8042-0076A1FDA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39820</xdr:colOff>
      <xdr:row>23</xdr:row>
      <xdr:rowOff>50652</xdr:rowOff>
    </xdr:from>
    <xdr:to>
      <xdr:col>8</xdr:col>
      <xdr:colOff>131883</xdr:colOff>
      <xdr:row>25</xdr:row>
      <xdr:rowOff>7327</xdr:rowOff>
    </xdr:to>
    <xdr:sp macro="" textlink="">
      <xdr:nvSpPr>
        <xdr:cNvPr id="3" name="TextBox 2">
          <a:extLst>
            <a:ext uri="{FF2B5EF4-FFF2-40B4-BE49-F238E27FC236}">
              <a16:creationId xmlns:a16="http://schemas.microsoft.com/office/drawing/2014/main" id="{A03C7B78-1EAF-4C89-9398-3A9AAE22E34F}"/>
            </a:ext>
          </a:extLst>
        </xdr:cNvPr>
        <xdr:cNvSpPr txBox="1"/>
      </xdr:nvSpPr>
      <xdr:spPr>
        <a:xfrm>
          <a:off x="9958680578" y="3889960"/>
          <a:ext cx="700198" cy="3889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ar-BH" sz="900" b="0">
              <a:solidFill>
                <a:schemeClr val="tx1"/>
              </a:solidFill>
            </a:rPr>
            <a:t>عدد </a:t>
          </a:r>
          <a:r>
            <a:rPr lang="en-US" sz="900" b="0">
              <a:solidFill>
                <a:schemeClr val="tx1"/>
              </a:solidFill>
            </a:rPr>
            <a:t>Number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74544</xdr:rowOff>
    </xdr:from>
    <xdr:to>
      <xdr:col>10</xdr:col>
      <xdr:colOff>484046</xdr:colOff>
      <xdr:row>24</xdr:row>
      <xdr:rowOff>167566</xdr:rowOff>
    </xdr:to>
    <xdr:graphicFrame macro="">
      <xdr:nvGraphicFramePr>
        <xdr:cNvPr id="4" name="Chart 3">
          <a:extLst>
            <a:ext uri="{FF2B5EF4-FFF2-40B4-BE49-F238E27FC236}">
              <a16:creationId xmlns:a16="http://schemas.microsoft.com/office/drawing/2014/main" id="{3661329E-3DBE-4320-A916-9AA4A5467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0.2566</cdr:x>
      <cdr:y>0.89419</cdr:y>
    </cdr:from>
    <cdr:to>
      <cdr:x>0.36325</cdr:x>
      <cdr:y>1</cdr:y>
    </cdr:to>
    <cdr:sp macro="" textlink="">
      <cdr:nvSpPr>
        <cdr:cNvPr id="2" name="TextBox 2">
          <a:extLst xmlns:a="http://schemas.openxmlformats.org/drawingml/2006/main">
            <a:ext uri="{FF2B5EF4-FFF2-40B4-BE49-F238E27FC236}">
              <a16:creationId xmlns:a16="http://schemas.microsoft.com/office/drawing/2014/main" id="{A03C7B78-1EAF-4C89-9398-3A9AAE22E34F}"/>
            </a:ext>
          </a:extLst>
        </cdr:cNvPr>
        <cdr:cNvSpPr txBox="1"/>
      </cdr:nvSpPr>
      <cdr:spPr>
        <a:xfrm xmlns:a="http://schemas.openxmlformats.org/drawingml/2006/main">
          <a:off x="1684704" y="3286925"/>
          <a:ext cx="700198" cy="3889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rtl="1"/>
          <a:r>
            <a:rPr lang="ar-BH" sz="900" b="0">
              <a:solidFill>
                <a:schemeClr val="tx1"/>
              </a:solidFill>
            </a:rPr>
            <a:t>عدد </a:t>
          </a:r>
          <a:r>
            <a:rPr lang="en-US" sz="900" b="0">
              <a:solidFill>
                <a:schemeClr val="tx1"/>
              </a:solidFill>
            </a:rPr>
            <a:t>Number</a:t>
          </a:r>
        </a:p>
      </cdr:txBody>
    </cdr:sp>
  </cdr:relSizeAnchor>
</c:userShapes>
</file>

<file path=xl/drawings/drawing7.xml><?xml version="1.0" encoding="utf-8"?>
<xdr:wsDr xmlns:xdr="http://schemas.openxmlformats.org/drawingml/2006/spreadsheetDrawing" xmlns:a="http://schemas.openxmlformats.org/drawingml/2006/main">
  <xdr:absoluteAnchor>
    <xdr:pos x="0" y="534383"/>
    <xdr:ext cx="6565392" cy="3675888"/>
    <xdr:graphicFrame macro="">
      <xdr:nvGraphicFramePr>
        <xdr:cNvPr id="3" name="Chart 2">
          <a:extLst>
            <a:ext uri="{FF2B5EF4-FFF2-40B4-BE49-F238E27FC236}">
              <a16:creationId xmlns:a16="http://schemas.microsoft.com/office/drawing/2014/main" id="{E9CFB0CC-8B23-46CF-8896-90DA8CD199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28839</xdr:colOff>
      <xdr:row>3</xdr:row>
      <xdr:rowOff>7327</xdr:rowOff>
    </xdr:from>
    <xdr:to>
      <xdr:col>10</xdr:col>
      <xdr:colOff>512885</xdr:colOff>
      <xdr:row>25</xdr:row>
      <xdr:rowOff>136984</xdr:rowOff>
    </xdr:to>
    <xdr:graphicFrame macro="">
      <xdr:nvGraphicFramePr>
        <xdr:cNvPr id="3" name="Chart 2">
          <a:extLst>
            <a:ext uri="{FF2B5EF4-FFF2-40B4-BE49-F238E27FC236}">
              <a16:creationId xmlns:a16="http://schemas.microsoft.com/office/drawing/2014/main" id="{47EFB252-D917-4DDF-AD21-744E2EB1C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0.00731</cdr:x>
      <cdr:y>0</cdr:y>
    </cdr:from>
    <cdr:to>
      <cdr:x>0.03906</cdr:x>
      <cdr:y>0.05843</cdr:y>
    </cdr:to>
    <cdr:sp macro="" textlink="">
      <cdr:nvSpPr>
        <cdr:cNvPr id="2" name="TextBox 1">
          <a:extLst xmlns:a="http://schemas.openxmlformats.org/drawingml/2006/main">
            <a:ext uri="{FF2B5EF4-FFF2-40B4-BE49-F238E27FC236}">
              <a16:creationId xmlns:a16="http://schemas.microsoft.com/office/drawing/2014/main" id="{D104A1CA-FF73-B0B2-F272-7946A8C0E431}"/>
            </a:ext>
          </a:extLst>
        </cdr:cNvPr>
        <cdr:cNvSpPr txBox="1"/>
      </cdr:nvSpPr>
      <cdr:spPr>
        <a:xfrm xmlns:a="http://schemas.openxmlformats.org/drawingml/2006/main">
          <a:off x="47993" y="0"/>
          <a:ext cx="208450" cy="214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rtl="1"/>
          <a:r>
            <a:rPr lang="en-US" sz="1100" b="1">
              <a:solidFill>
                <a:schemeClr val="tx1"/>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ocuments/HR%20Forms/&#1606;&#1605;&#1575;&#1584;&#1580;%20&#1608;&#1573;&#1587;&#1578;&#1605;&#1575;&#1585;&#1575;&#1578;/&#1606;&#1605;&#1575;&#1584;&#1580;/&#1606;&#1605;&#1575;&#1584;&#1580;%20&#1575;&#1604;&#1571;&#1603;&#1587;&#1604;-Excel%20Template/&#1587;&#1580;&#1604;%20&#1605;&#1608;&#1590;&#1608;&#1593;&#1575;&#1578;%20&#1575;&#1604;&#1605;&#1593;&#1604;&#1608;&#1605;&#1575;&#1578;%20&#1608;&#1575;&#1604;&#1608;&#1579;&#1575;&#1574;&#1602;%20-%20Information%20Asset%20Regi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rol"/>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التعاريف"/>
      <sheetName val="Parameter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F12" t="str">
            <v>Major - مرتفع</v>
          </cell>
          <cell r="G12" t="str">
            <v>CONFIDENTIAL</v>
          </cell>
          <cell r="H12">
            <v>3</v>
          </cell>
        </row>
        <row r="13">
          <cell r="F13" t="str">
            <v>Minor - بسيط</v>
          </cell>
          <cell r="G13" t="str">
            <v>UNCLASSIFIED</v>
          </cell>
          <cell r="H13">
            <v>1</v>
          </cell>
        </row>
        <row r="14">
          <cell r="F14" t="str">
            <v>Moderate - متوسط</v>
          </cell>
          <cell r="G14" t="str">
            <v>RESTRICTED / LIMITED</v>
          </cell>
          <cell r="H14">
            <v>2</v>
          </cell>
        </row>
        <row r="15">
          <cell r="F15" t="str">
            <v>None - منعدم</v>
          </cell>
          <cell r="G15" t="str">
            <v>UNCLASSIFIED</v>
          </cell>
          <cell r="H15">
            <v>0</v>
          </cell>
        </row>
        <row r="16">
          <cell r="F16" t="str">
            <v>Severe - عالي</v>
          </cell>
          <cell r="G16" t="str">
            <v>STRICTLY CONFIDENTIAL</v>
          </cell>
          <cell r="H16">
            <v>4</v>
          </cell>
        </row>
        <row r="19">
          <cell r="F19" t="str">
            <v>None - منعدم</v>
          </cell>
        </row>
        <row r="20">
          <cell r="F20" t="str">
            <v>Minor - بسيط</v>
          </cell>
        </row>
        <row r="21">
          <cell r="F21" t="str">
            <v>Moderate - متوسط</v>
          </cell>
        </row>
        <row r="22">
          <cell r="F22" t="str">
            <v>Major - مرتفع</v>
          </cell>
        </row>
        <row r="23">
          <cell r="F23" t="str">
            <v>Severe - عالي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2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AFE8-CB17-4B63-AF45-9E2349A9BD1F}">
  <dimension ref="A1:AA29"/>
  <sheetViews>
    <sheetView showGridLines="0" rightToLeft="1" zoomScaleNormal="100" zoomScaleSheetLayoutView="100" workbookViewId="0">
      <selection activeCell="C35" sqref="C35"/>
    </sheetView>
  </sheetViews>
  <sheetFormatPr defaultColWidth="9.140625" defaultRowHeight="12.75"/>
  <cols>
    <col min="1" max="27" width="3.7109375" style="1" customWidth="1"/>
    <col min="28" max="16384" width="9.140625" style="1"/>
  </cols>
  <sheetData>
    <row r="1" spans="1:27">
      <c r="A1" s="339"/>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row>
    <row r="2" spans="1:27">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row>
    <row r="3" spans="1:27">
      <c r="A3" s="339"/>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row>
    <row r="4" spans="1:27">
      <c r="A4" s="339"/>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row>
    <row r="5" spans="1:27">
      <c r="A5" s="339"/>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row>
    <row r="6" spans="1:27">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row>
    <row r="7" spans="1:27">
      <c r="A7" s="339"/>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row>
    <row r="8" spans="1:27">
      <c r="A8" s="339"/>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row>
    <row r="9" spans="1:27">
      <c r="A9" s="339"/>
      <c r="B9" s="339"/>
      <c r="C9" s="339"/>
      <c r="D9" s="339"/>
      <c r="E9" s="339"/>
      <c r="F9" s="339"/>
      <c r="G9" s="339"/>
      <c r="H9" s="339"/>
      <c r="I9" s="339"/>
      <c r="J9" s="339"/>
      <c r="K9" s="339"/>
      <c r="L9" s="339"/>
      <c r="M9" s="339"/>
      <c r="N9" s="339"/>
      <c r="O9" s="339"/>
      <c r="P9" s="339"/>
      <c r="Q9" s="339"/>
      <c r="R9" s="339"/>
      <c r="S9" s="339"/>
      <c r="T9" s="339"/>
      <c r="U9" s="339"/>
      <c r="V9" s="339"/>
      <c r="W9" s="339"/>
      <c r="X9" s="339"/>
      <c r="Y9" s="339"/>
      <c r="Z9" s="339"/>
      <c r="AA9" s="339"/>
    </row>
    <row r="10" spans="1:27">
      <c r="A10" s="339"/>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row>
    <row r="11" spans="1:27">
      <c r="A11" s="339"/>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27">
      <c r="A12" s="339"/>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row>
    <row r="13" spans="1:27">
      <c r="A13" s="339"/>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row>
    <row r="14" spans="1:27">
      <c r="A14" s="339"/>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row>
    <row r="15" spans="1:27">
      <c r="A15" s="339"/>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row>
    <row r="16" spans="1:27">
      <c r="A16" s="339"/>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row>
    <row r="17" spans="1:27">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row>
    <row r="18" spans="1:27">
      <c r="A18" s="339"/>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row>
    <row r="19" spans="1:27">
      <c r="A19" s="339"/>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row>
    <row r="20" spans="1:27">
      <c r="A20" s="339"/>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row>
    <row r="21" spans="1:27" ht="41.25">
      <c r="A21" s="340" t="s">
        <v>0</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row>
    <row r="22" spans="1:27">
      <c r="A22" s="342"/>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row>
    <row r="23" spans="1:27" ht="28.5">
      <c r="A23" s="343" t="s">
        <v>1</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row>
    <row r="24" spans="1:27">
      <c r="A24" s="342"/>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row>
    <row r="25" spans="1:27" ht="28.5">
      <c r="A25" s="343">
        <v>2020</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row>
    <row r="26" spans="1:27">
      <c r="A26" s="339"/>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row>
    <row r="27" spans="1:27">
      <c r="A27" s="346"/>
      <c r="B27" s="346"/>
      <c r="C27" s="346"/>
      <c r="D27" s="346"/>
      <c r="E27" s="346"/>
      <c r="F27" s="346"/>
      <c r="G27" s="347"/>
      <c r="H27" s="347"/>
      <c r="I27" s="347"/>
      <c r="J27" s="347"/>
      <c r="K27" s="347"/>
      <c r="L27" s="347"/>
      <c r="M27" s="347"/>
      <c r="N27" s="347"/>
      <c r="O27" s="347"/>
      <c r="P27" s="347"/>
      <c r="Q27" s="347"/>
      <c r="R27" s="347"/>
      <c r="S27" s="347"/>
      <c r="T27" s="347"/>
      <c r="U27" s="347"/>
      <c r="V27" s="348"/>
      <c r="W27" s="348"/>
      <c r="X27" s="348"/>
      <c r="Y27" s="348"/>
      <c r="Z27" s="348"/>
      <c r="AA27" s="348"/>
    </row>
    <row r="28" spans="1:27">
      <c r="A28" s="339"/>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row>
    <row r="29" spans="1:27">
      <c r="A29" s="339"/>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row>
  </sheetData>
  <printOptions horizontalCentered="1" verticalCentered="1"/>
  <pageMargins left="0" right="0" top="0" bottom="0" header="0.3" footer="0.3"/>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8E4D5-68FD-4F4E-AB72-64D17D85DF56}">
  <dimension ref="A1:K31"/>
  <sheetViews>
    <sheetView showGridLines="0" rightToLeft="1" view="pageBreakPreview" topLeftCell="A11" zoomScale="130" zoomScaleNormal="100" zoomScaleSheetLayoutView="130" workbookViewId="0">
      <selection activeCell="L21" sqref="L21"/>
    </sheetView>
  </sheetViews>
  <sheetFormatPr defaultRowHeight="15"/>
  <sheetData>
    <row r="1" spans="1:11" s="1" customFormat="1" ht="12.75">
      <c r="A1" s="51" t="s">
        <v>95</v>
      </c>
      <c r="B1" s="3"/>
      <c r="C1" s="3"/>
      <c r="D1" s="3"/>
      <c r="E1" s="3"/>
      <c r="F1" s="3"/>
      <c r="G1" s="3"/>
      <c r="H1" s="3"/>
      <c r="I1" s="3"/>
      <c r="J1" s="3"/>
      <c r="K1" s="3"/>
    </row>
    <row r="2" spans="1:11" s="1" customFormat="1">
      <c r="A2" s="50" t="s">
        <v>96</v>
      </c>
      <c r="B2" s="3"/>
      <c r="C2" s="3"/>
      <c r="D2" s="3"/>
      <c r="E2" s="3"/>
      <c r="F2" s="3"/>
      <c r="G2" s="3"/>
      <c r="H2" s="3"/>
      <c r="I2" s="3"/>
      <c r="J2" s="3"/>
      <c r="K2" s="3"/>
    </row>
    <row r="3" spans="1:11" s="1" customFormat="1">
      <c r="A3" s="49" t="s">
        <v>97</v>
      </c>
      <c r="B3" s="3"/>
      <c r="C3" s="3"/>
      <c r="D3" s="3"/>
      <c r="E3" s="3"/>
      <c r="F3" s="3"/>
      <c r="G3" s="3"/>
      <c r="H3" s="3"/>
      <c r="I3" s="3"/>
      <c r="J3" s="3"/>
      <c r="K3" s="3"/>
    </row>
    <row r="4" spans="1:11" s="1" customFormat="1" ht="12.75">
      <c r="A4" s="2"/>
    </row>
    <row r="5" spans="1:11" s="1" customFormat="1" ht="12.75"/>
    <row r="6" spans="1:11" s="1" customFormat="1" ht="12.75"/>
    <row r="7" spans="1:11" s="1" customFormat="1" ht="12.75"/>
    <row r="8" spans="1:11" s="1" customFormat="1" ht="12.75"/>
    <row r="9" spans="1:11" s="1" customFormat="1" ht="12.75"/>
    <row r="10" spans="1:11" s="1" customFormat="1" ht="12.75"/>
    <row r="11" spans="1:11" s="1" customFormat="1" ht="12.75"/>
    <row r="12" spans="1:11" s="1" customFormat="1" ht="12.75"/>
    <row r="13" spans="1:11" s="1" customFormat="1" ht="12.75">
      <c r="A13" s="2"/>
    </row>
    <row r="14" spans="1:11" s="1" customFormat="1" ht="12.75">
      <c r="A14" s="2"/>
    </row>
    <row r="15" spans="1:11" s="1" customFormat="1" ht="12.75">
      <c r="A15" s="2"/>
    </row>
    <row r="16" spans="1:11" s="1" customFormat="1" ht="12.75">
      <c r="A16" s="2"/>
    </row>
    <row r="17" spans="1:10" s="1" customFormat="1" ht="12.75">
      <c r="A17" s="2"/>
    </row>
    <row r="18" spans="1:10" s="1" customFormat="1" ht="12.75">
      <c r="A18" s="2"/>
    </row>
    <row r="19" spans="1:10" s="1" customFormat="1" ht="12.75">
      <c r="A19" s="2"/>
    </row>
    <row r="20" spans="1:10" s="1" customFormat="1" ht="12.75">
      <c r="A20" s="2"/>
    </row>
    <row r="21" spans="1:10" s="1" customFormat="1" ht="12.75">
      <c r="A21" s="2"/>
    </row>
    <row r="22" spans="1:10" s="1" customFormat="1" ht="12.75"/>
    <row r="23" spans="1:10" s="1" customFormat="1" ht="18.75">
      <c r="A23" s="4"/>
      <c r="B23" s="3"/>
      <c r="C23" s="3"/>
      <c r="D23" s="3"/>
      <c r="E23" s="3"/>
      <c r="F23" s="3"/>
      <c r="G23" s="3"/>
      <c r="H23" s="3"/>
      <c r="I23" s="3"/>
      <c r="J23" s="3"/>
    </row>
    <row r="24" spans="1:10" s="1" customFormat="1" ht="21.75">
      <c r="A24" s="5"/>
      <c r="B24" s="3"/>
      <c r="C24" s="3"/>
      <c r="D24" s="3"/>
      <c r="E24" s="3"/>
      <c r="F24" s="3"/>
      <c r="G24" s="3"/>
      <c r="H24" s="3"/>
      <c r="I24" s="3"/>
      <c r="J24" s="3"/>
    </row>
    <row r="25" spans="1:10" s="1" customFormat="1" ht="14.25">
      <c r="A25" s="6"/>
      <c r="B25" s="3"/>
      <c r="C25" s="3"/>
      <c r="D25" s="3"/>
      <c r="E25" s="3"/>
      <c r="F25" s="3"/>
      <c r="G25" s="3"/>
      <c r="H25" s="3"/>
      <c r="I25" s="3"/>
      <c r="J25" s="3"/>
    </row>
    <row r="26" spans="1:10" s="1" customFormat="1" ht="12.75"/>
    <row r="27" spans="1:10" s="1" customFormat="1" ht="12.75"/>
    <row r="28" spans="1:10" s="1" customFormat="1" ht="12.75"/>
    <row r="29" spans="1:10" s="1" customFormat="1" ht="12.75"/>
    <row r="30" spans="1:10" s="1" customFormat="1" ht="12.75"/>
    <row r="31" spans="1:10" s="1" customFormat="1" ht="12.75"/>
  </sheetData>
  <printOptions horizontalCentered="1"/>
  <pageMargins left="0" right="0" top="1.5" bottom="1" header="0" footer="0"/>
  <pageSetup paperSize="9" scale="95"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7C6A7-8F13-4514-A632-24F4B005D7D9}">
  <dimension ref="A1:V65"/>
  <sheetViews>
    <sheetView showGridLines="0" rightToLeft="1" view="pageBreakPreview" topLeftCell="A2" zoomScale="85" zoomScaleNormal="100" zoomScaleSheetLayoutView="85" workbookViewId="0">
      <selection activeCell="D17" sqref="D17"/>
    </sheetView>
  </sheetViews>
  <sheetFormatPr defaultColWidth="9.140625" defaultRowHeight="12.75"/>
  <cols>
    <col min="1" max="1" width="19.7109375" style="7" customWidth="1"/>
    <col min="2" max="9" width="10.5703125" style="7" customWidth="1"/>
    <col min="10" max="10" width="11" style="7" customWidth="1"/>
    <col min="11" max="11" width="23.85546875" style="7" customWidth="1"/>
    <col min="12" max="16384" width="9.140625" style="7"/>
  </cols>
  <sheetData>
    <row r="1" spans="1:19" ht="21">
      <c r="A1" s="447" t="s">
        <v>98</v>
      </c>
      <c r="B1" s="81" t="s">
        <v>99</v>
      </c>
      <c r="C1" s="52"/>
      <c r="D1" s="52"/>
      <c r="E1" s="52"/>
      <c r="F1" s="52"/>
      <c r="G1" s="52"/>
      <c r="H1" s="52"/>
      <c r="I1" s="52"/>
      <c r="J1" s="52"/>
      <c r="K1" s="449">
        <v>2020</v>
      </c>
    </row>
    <row r="2" spans="1:19" ht="40.5" customHeight="1">
      <c r="A2" s="448"/>
      <c r="B2" s="319" t="s">
        <v>100</v>
      </c>
      <c r="C2" s="75"/>
      <c r="D2" s="75"/>
      <c r="E2" s="75"/>
      <c r="F2" s="75"/>
      <c r="G2" s="75"/>
      <c r="H2" s="75"/>
      <c r="I2" s="75"/>
      <c r="J2" s="75"/>
      <c r="K2" s="450"/>
    </row>
    <row r="3" spans="1:19" s="15" customFormat="1" ht="15" customHeight="1" thickBot="1">
      <c r="A3" s="76"/>
      <c r="B3" s="77"/>
      <c r="C3" s="14"/>
      <c r="D3" s="14"/>
      <c r="E3" s="14"/>
      <c r="F3" s="14"/>
      <c r="G3" s="14"/>
      <c r="H3" s="431"/>
      <c r="I3" s="431"/>
    </row>
    <row r="4" spans="1:19" ht="22.5" customHeight="1" thickBot="1">
      <c r="A4" s="443" t="s">
        <v>101</v>
      </c>
      <c r="B4" s="33" t="s">
        <v>28</v>
      </c>
      <c r="C4" s="39"/>
      <c r="D4" s="39"/>
      <c r="E4" s="39"/>
      <c r="F4" s="39"/>
      <c r="G4" s="39"/>
      <c r="H4" s="39"/>
      <c r="I4" s="40"/>
      <c r="J4" s="34" t="s">
        <v>29</v>
      </c>
      <c r="K4" s="435" t="s">
        <v>102</v>
      </c>
    </row>
    <row r="5" spans="1:19" ht="19.5" customHeight="1" thickBot="1">
      <c r="A5" s="444"/>
      <c r="B5" s="41" t="s">
        <v>31</v>
      </c>
      <c r="C5" s="42"/>
      <c r="D5" s="43" t="s">
        <v>32</v>
      </c>
      <c r="E5" s="42" t="s">
        <v>33</v>
      </c>
      <c r="F5" s="42"/>
      <c r="G5" s="43" t="s">
        <v>34</v>
      </c>
      <c r="H5" s="42" t="s">
        <v>35</v>
      </c>
      <c r="I5" s="42"/>
      <c r="J5" s="43" t="s">
        <v>36</v>
      </c>
      <c r="K5" s="436"/>
    </row>
    <row r="6" spans="1:19" ht="19.5" customHeight="1" thickBot="1">
      <c r="A6" s="444"/>
      <c r="B6" s="44" t="s">
        <v>103</v>
      </c>
      <c r="C6" s="44" t="s">
        <v>39</v>
      </c>
      <c r="D6" s="45" t="s">
        <v>40</v>
      </c>
      <c r="E6" s="44" t="s">
        <v>103</v>
      </c>
      <c r="F6" s="44" t="s">
        <v>39</v>
      </c>
      <c r="G6" s="45" t="s">
        <v>40</v>
      </c>
      <c r="H6" s="44" t="s">
        <v>103</v>
      </c>
      <c r="I6" s="44" t="s">
        <v>39</v>
      </c>
      <c r="J6" s="45" t="s">
        <v>40</v>
      </c>
      <c r="K6" s="436"/>
    </row>
    <row r="7" spans="1:19" ht="12.75" customHeight="1">
      <c r="A7" s="445"/>
      <c r="B7" s="46" t="s">
        <v>41</v>
      </c>
      <c r="C7" s="46" t="s">
        <v>42</v>
      </c>
      <c r="D7" s="184" t="s">
        <v>43</v>
      </c>
      <c r="E7" s="46" t="s">
        <v>41</v>
      </c>
      <c r="F7" s="46" t="s">
        <v>42</v>
      </c>
      <c r="G7" s="184" t="s">
        <v>43</v>
      </c>
      <c r="H7" s="46" t="s">
        <v>41</v>
      </c>
      <c r="I7" s="46" t="s">
        <v>42</v>
      </c>
      <c r="J7" s="184" t="s">
        <v>43</v>
      </c>
      <c r="K7" s="446"/>
    </row>
    <row r="8" spans="1:19" ht="25.5">
      <c r="A8" s="185" t="s">
        <v>104</v>
      </c>
      <c r="B8" s="186">
        <v>144</v>
      </c>
      <c r="C8" s="187">
        <v>73</v>
      </c>
      <c r="D8" s="188">
        <f>B8+C8</f>
        <v>217</v>
      </c>
      <c r="E8" s="186">
        <v>1359</v>
      </c>
      <c r="F8" s="187">
        <v>28</v>
      </c>
      <c r="G8" s="188">
        <f t="shared" ref="G8:G26" si="0">E8+F8</f>
        <v>1387</v>
      </c>
      <c r="H8" s="187">
        <f>B8+E8</f>
        <v>1503</v>
      </c>
      <c r="I8" s="187">
        <f>C8+F8</f>
        <v>101</v>
      </c>
      <c r="J8" s="189">
        <f t="shared" ref="J8:J26" si="1">H8+I8</f>
        <v>1604</v>
      </c>
      <c r="K8" s="190" t="s">
        <v>105</v>
      </c>
      <c r="S8" s="78"/>
    </row>
    <row r="9" spans="1:19">
      <c r="A9" s="191" t="s">
        <v>106</v>
      </c>
      <c r="B9" s="192">
        <v>126</v>
      </c>
      <c r="C9" s="193">
        <v>5</v>
      </c>
      <c r="D9" s="194">
        <f>B9+C9</f>
        <v>131</v>
      </c>
      <c r="E9" s="192">
        <v>2726</v>
      </c>
      <c r="F9" s="193">
        <v>9</v>
      </c>
      <c r="G9" s="194">
        <f t="shared" si="0"/>
        <v>2735</v>
      </c>
      <c r="H9" s="193">
        <f>B9+E9</f>
        <v>2852</v>
      </c>
      <c r="I9" s="193">
        <f>C9+F9</f>
        <v>14</v>
      </c>
      <c r="J9" s="195">
        <f t="shared" si="1"/>
        <v>2866</v>
      </c>
      <c r="K9" s="196" t="s">
        <v>107</v>
      </c>
      <c r="S9" s="78"/>
    </row>
    <row r="10" spans="1:19">
      <c r="A10" s="191" t="s">
        <v>108</v>
      </c>
      <c r="B10" s="192">
        <v>674</v>
      </c>
      <c r="C10" s="193">
        <v>242</v>
      </c>
      <c r="D10" s="194">
        <f t="shared" ref="D10:D26" si="2">B10+C10</f>
        <v>916</v>
      </c>
      <c r="E10" s="192">
        <v>9921</v>
      </c>
      <c r="F10" s="193">
        <v>304</v>
      </c>
      <c r="G10" s="194">
        <f t="shared" si="0"/>
        <v>10225</v>
      </c>
      <c r="H10" s="193">
        <f t="shared" ref="H10:I25" si="3">B10+E10</f>
        <v>10595</v>
      </c>
      <c r="I10" s="193">
        <f t="shared" si="3"/>
        <v>546</v>
      </c>
      <c r="J10" s="195">
        <f t="shared" si="1"/>
        <v>11141</v>
      </c>
      <c r="K10" s="196" t="s">
        <v>109</v>
      </c>
      <c r="S10" s="78"/>
    </row>
    <row r="11" spans="1:19">
      <c r="A11" s="191" t="s">
        <v>110</v>
      </c>
      <c r="B11" s="192">
        <v>10556</v>
      </c>
      <c r="C11" s="193">
        <v>2530</v>
      </c>
      <c r="D11" s="194">
        <f t="shared" si="2"/>
        <v>13086</v>
      </c>
      <c r="E11" s="192">
        <v>40478</v>
      </c>
      <c r="F11" s="193">
        <v>1256</v>
      </c>
      <c r="G11" s="194">
        <f t="shared" si="0"/>
        <v>41734</v>
      </c>
      <c r="H11" s="193">
        <f t="shared" si="3"/>
        <v>51034</v>
      </c>
      <c r="I11" s="193">
        <f t="shared" si="3"/>
        <v>3786</v>
      </c>
      <c r="J11" s="195">
        <f t="shared" si="1"/>
        <v>54820</v>
      </c>
      <c r="K11" s="196" t="s">
        <v>111</v>
      </c>
      <c r="S11" s="78"/>
    </row>
    <row r="12" spans="1:19" ht="25.5">
      <c r="A12" s="191" t="s">
        <v>112</v>
      </c>
      <c r="B12" s="192">
        <v>635</v>
      </c>
      <c r="C12" s="193">
        <v>91</v>
      </c>
      <c r="D12" s="194">
        <f t="shared" si="2"/>
        <v>726</v>
      </c>
      <c r="E12" s="192">
        <v>672</v>
      </c>
      <c r="F12" s="193">
        <v>18</v>
      </c>
      <c r="G12" s="194">
        <f t="shared" si="0"/>
        <v>690</v>
      </c>
      <c r="H12" s="193">
        <f t="shared" si="3"/>
        <v>1307</v>
      </c>
      <c r="I12" s="193">
        <f t="shared" si="3"/>
        <v>109</v>
      </c>
      <c r="J12" s="195">
        <f t="shared" si="1"/>
        <v>1416</v>
      </c>
      <c r="K12" s="196" t="s">
        <v>113</v>
      </c>
      <c r="S12" s="78"/>
    </row>
    <row r="13" spans="1:19">
      <c r="A13" s="191" t="s">
        <v>114</v>
      </c>
      <c r="B13" s="192">
        <v>7117</v>
      </c>
      <c r="C13" s="193">
        <v>3574</v>
      </c>
      <c r="D13" s="194">
        <f t="shared" si="2"/>
        <v>10691</v>
      </c>
      <c r="E13" s="192">
        <v>107704</v>
      </c>
      <c r="F13" s="193">
        <v>2400</v>
      </c>
      <c r="G13" s="194">
        <f t="shared" si="0"/>
        <v>110104</v>
      </c>
      <c r="H13" s="193">
        <f t="shared" si="3"/>
        <v>114821</v>
      </c>
      <c r="I13" s="193">
        <f t="shared" si="3"/>
        <v>5974</v>
      </c>
      <c r="J13" s="195">
        <f t="shared" si="1"/>
        <v>120795</v>
      </c>
      <c r="K13" s="196" t="s">
        <v>115</v>
      </c>
      <c r="S13" s="78"/>
    </row>
    <row r="14" spans="1:19" ht="38.25">
      <c r="A14" s="191" t="s">
        <v>116</v>
      </c>
      <c r="B14" s="192">
        <v>13173</v>
      </c>
      <c r="C14" s="193">
        <v>6009</v>
      </c>
      <c r="D14" s="194">
        <f t="shared" si="2"/>
        <v>19182</v>
      </c>
      <c r="E14" s="192">
        <v>91152</v>
      </c>
      <c r="F14" s="193">
        <v>8187</v>
      </c>
      <c r="G14" s="194">
        <f t="shared" si="0"/>
        <v>99339</v>
      </c>
      <c r="H14" s="193">
        <f t="shared" si="3"/>
        <v>104325</v>
      </c>
      <c r="I14" s="193">
        <f t="shared" si="3"/>
        <v>14196</v>
      </c>
      <c r="J14" s="195">
        <f t="shared" si="1"/>
        <v>118521</v>
      </c>
      <c r="K14" s="196" t="s">
        <v>117</v>
      </c>
      <c r="S14" s="78"/>
    </row>
    <row r="15" spans="1:19">
      <c r="A15" s="191" t="s">
        <v>118</v>
      </c>
      <c r="B15" s="192">
        <v>2009</v>
      </c>
      <c r="C15" s="193">
        <v>850</v>
      </c>
      <c r="D15" s="194">
        <f t="shared" si="2"/>
        <v>2859</v>
      </c>
      <c r="E15" s="192">
        <v>20945</v>
      </c>
      <c r="F15" s="193">
        <v>2826</v>
      </c>
      <c r="G15" s="194">
        <f t="shared" si="0"/>
        <v>23771</v>
      </c>
      <c r="H15" s="193">
        <f t="shared" si="3"/>
        <v>22954</v>
      </c>
      <c r="I15" s="193">
        <f t="shared" si="3"/>
        <v>3676</v>
      </c>
      <c r="J15" s="195">
        <f t="shared" si="1"/>
        <v>26630</v>
      </c>
      <c r="K15" s="196" t="s">
        <v>119</v>
      </c>
      <c r="S15" s="79"/>
    </row>
    <row r="16" spans="1:19" ht="25.5">
      <c r="A16" s="191" t="s">
        <v>120</v>
      </c>
      <c r="B16" s="192">
        <v>5488</v>
      </c>
      <c r="C16" s="193">
        <v>2126</v>
      </c>
      <c r="D16" s="194">
        <f t="shared" si="2"/>
        <v>7614</v>
      </c>
      <c r="E16" s="192">
        <v>20545</v>
      </c>
      <c r="F16" s="193">
        <v>2638</v>
      </c>
      <c r="G16" s="194">
        <f t="shared" si="0"/>
        <v>23183</v>
      </c>
      <c r="H16" s="193">
        <f t="shared" si="3"/>
        <v>26033</v>
      </c>
      <c r="I16" s="193">
        <f t="shared" si="3"/>
        <v>4764</v>
      </c>
      <c r="J16" s="195">
        <f t="shared" si="1"/>
        <v>30797</v>
      </c>
      <c r="K16" s="196" t="s">
        <v>121</v>
      </c>
    </row>
    <row r="17" spans="1:11">
      <c r="A17" s="191" t="s">
        <v>122</v>
      </c>
      <c r="B17" s="192">
        <v>5647</v>
      </c>
      <c r="C17" s="193">
        <v>3341</v>
      </c>
      <c r="D17" s="194">
        <f t="shared" si="2"/>
        <v>8988</v>
      </c>
      <c r="E17" s="192">
        <v>4928</v>
      </c>
      <c r="F17" s="193">
        <v>1033</v>
      </c>
      <c r="G17" s="194">
        <f t="shared" si="0"/>
        <v>5961</v>
      </c>
      <c r="H17" s="193">
        <f t="shared" si="3"/>
        <v>10575</v>
      </c>
      <c r="I17" s="193">
        <f t="shared" si="3"/>
        <v>4374</v>
      </c>
      <c r="J17" s="195">
        <f t="shared" si="1"/>
        <v>14949</v>
      </c>
      <c r="K17" s="196" t="s">
        <v>123</v>
      </c>
    </row>
    <row r="18" spans="1:11" ht="25.5">
      <c r="A18" s="191" t="s">
        <v>124</v>
      </c>
      <c r="B18" s="192">
        <v>5012</v>
      </c>
      <c r="C18" s="193">
        <v>3066</v>
      </c>
      <c r="D18" s="194">
        <f t="shared" si="2"/>
        <v>8078</v>
      </c>
      <c r="E18" s="192">
        <v>26269</v>
      </c>
      <c r="F18" s="193">
        <v>2905</v>
      </c>
      <c r="G18" s="194">
        <f t="shared" si="0"/>
        <v>29174</v>
      </c>
      <c r="H18" s="193">
        <f t="shared" si="3"/>
        <v>31281</v>
      </c>
      <c r="I18" s="193">
        <f t="shared" si="3"/>
        <v>5971</v>
      </c>
      <c r="J18" s="195">
        <f t="shared" si="1"/>
        <v>37252</v>
      </c>
      <c r="K18" s="196" t="s">
        <v>125</v>
      </c>
    </row>
    <row r="19" spans="1:11" ht="25.5">
      <c r="A19" s="191" t="s">
        <v>126</v>
      </c>
      <c r="B19" s="192">
        <v>310</v>
      </c>
      <c r="C19" s="193">
        <v>133</v>
      </c>
      <c r="D19" s="194">
        <f t="shared" si="2"/>
        <v>443</v>
      </c>
      <c r="E19" s="192">
        <v>1438</v>
      </c>
      <c r="F19" s="193">
        <v>275</v>
      </c>
      <c r="G19" s="194">
        <f t="shared" si="0"/>
        <v>1713</v>
      </c>
      <c r="H19" s="193">
        <f t="shared" si="3"/>
        <v>1748</v>
      </c>
      <c r="I19" s="193">
        <f t="shared" si="3"/>
        <v>408</v>
      </c>
      <c r="J19" s="195">
        <f t="shared" si="1"/>
        <v>2156</v>
      </c>
      <c r="K19" s="196" t="s">
        <v>127</v>
      </c>
    </row>
    <row r="20" spans="1:11">
      <c r="A20" s="191" t="s">
        <v>128</v>
      </c>
      <c r="B20" s="192">
        <v>973</v>
      </c>
      <c r="C20" s="193">
        <v>2794</v>
      </c>
      <c r="D20" s="194">
        <f t="shared" si="2"/>
        <v>3767</v>
      </c>
      <c r="E20" s="192">
        <v>6174</v>
      </c>
      <c r="F20" s="193">
        <v>2557</v>
      </c>
      <c r="G20" s="194">
        <f t="shared" si="0"/>
        <v>8731</v>
      </c>
      <c r="H20" s="193">
        <f t="shared" si="3"/>
        <v>7147</v>
      </c>
      <c r="I20" s="193">
        <f t="shared" si="3"/>
        <v>5351</v>
      </c>
      <c r="J20" s="195">
        <f t="shared" si="1"/>
        <v>12498</v>
      </c>
      <c r="K20" s="196" t="s">
        <v>129</v>
      </c>
    </row>
    <row r="21" spans="1:11">
      <c r="A21" s="191" t="s">
        <v>130</v>
      </c>
      <c r="B21" s="192">
        <v>774</v>
      </c>
      <c r="C21" s="193">
        <v>1173</v>
      </c>
      <c r="D21" s="194">
        <f t="shared" si="2"/>
        <v>1947</v>
      </c>
      <c r="E21" s="192">
        <v>5456</v>
      </c>
      <c r="F21" s="193">
        <v>2335</v>
      </c>
      <c r="G21" s="194">
        <f t="shared" si="0"/>
        <v>7791</v>
      </c>
      <c r="H21" s="193">
        <f t="shared" si="3"/>
        <v>6230</v>
      </c>
      <c r="I21" s="193">
        <f t="shared" si="3"/>
        <v>3508</v>
      </c>
      <c r="J21" s="195">
        <f t="shared" si="1"/>
        <v>9738</v>
      </c>
      <c r="K21" s="196" t="s">
        <v>131</v>
      </c>
    </row>
    <row r="22" spans="1:11" ht="25.5">
      <c r="A22" s="191" t="s">
        <v>132</v>
      </c>
      <c r="B22" s="192">
        <v>659</v>
      </c>
      <c r="C22" s="193">
        <v>1207</v>
      </c>
      <c r="D22" s="194">
        <f t="shared" si="2"/>
        <v>1866</v>
      </c>
      <c r="E22" s="192">
        <v>6822</v>
      </c>
      <c r="F22" s="193">
        <v>2440</v>
      </c>
      <c r="G22" s="194">
        <f t="shared" si="0"/>
        <v>9262</v>
      </c>
      <c r="H22" s="193">
        <f t="shared" si="3"/>
        <v>7481</v>
      </c>
      <c r="I22" s="193">
        <f t="shared" si="3"/>
        <v>3647</v>
      </c>
      <c r="J22" s="195">
        <f t="shared" si="1"/>
        <v>11128</v>
      </c>
      <c r="K22" s="196" t="s">
        <v>133</v>
      </c>
    </row>
    <row r="23" spans="1:11" ht="38.25">
      <c r="A23" s="191" t="s">
        <v>134</v>
      </c>
      <c r="B23" s="192">
        <v>176</v>
      </c>
      <c r="C23" s="193">
        <v>479</v>
      </c>
      <c r="D23" s="194">
        <f t="shared" si="2"/>
        <v>655</v>
      </c>
      <c r="E23" s="192">
        <v>721</v>
      </c>
      <c r="F23" s="193">
        <v>709</v>
      </c>
      <c r="G23" s="194">
        <f t="shared" si="0"/>
        <v>1430</v>
      </c>
      <c r="H23" s="193">
        <f t="shared" si="3"/>
        <v>897</v>
      </c>
      <c r="I23" s="193">
        <f t="shared" si="3"/>
        <v>1188</v>
      </c>
      <c r="J23" s="195">
        <f t="shared" si="1"/>
        <v>2085</v>
      </c>
      <c r="K23" s="196" t="s">
        <v>135</v>
      </c>
    </row>
    <row r="24" spans="1:11" ht="25.5">
      <c r="A24" s="191" t="s">
        <v>136</v>
      </c>
      <c r="B24" s="192">
        <v>328</v>
      </c>
      <c r="C24" s="193">
        <v>193</v>
      </c>
      <c r="D24" s="194">
        <f t="shared" si="2"/>
        <v>521</v>
      </c>
      <c r="E24" s="192">
        <v>1230</v>
      </c>
      <c r="F24" s="193">
        <v>292</v>
      </c>
      <c r="G24" s="194">
        <f t="shared" si="0"/>
        <v>1522</v>
      </c>
      <c r="H24" s="193">
        <f t="shared" si="3"/>
        <v>1558</v>
      </c>
      <c r="I24" s="193">
        <f t="shared" si="3"/>
        <v>485</v>
      </c>
      <c r="J24" s="195">
        <f t="shared" si="1"/>
        <v>2043</v>
      </c>
      <c r="K24" s="196" t="s">
        <v>137</v>
      </c>
    </row>
    <row r="25" spans="1:11" ht="25.5">
      <c r="A25" s="191" t="s">
        <v>138</v>
      </c>
      <c r="B25" s="192">
        <v>55</v>
      </c>
      <c r="C25" s="193">
        <v>103</v>
      </c>
      <c r="D25" s="194">
        <f t="shared" si="2"/>
        <v>158</v>
      </c>
      <c r="E25" s="192">
        <v>2233</v>
      </c>
      <c r="F25" s="193">
        <v>1161</v>
      </c>
      <c r="G25" s="194">
        <f t="shared" si="0"/>
        <v>3394</v>
      </c>
      <c r="H25" s="193">
        <f t="shared" si="3"/>
        <v>2288</v>
      </c>
      <c r="I25" s="193">
        <f t="shared" si="3"/>
        <v>1264</v>
      </c>
      <c r="J25" s="195">
        <f t="shared" si="1"/>
        <v>3552</v>
      </c>
      <c r="K25" s="196" t="s">
        <v>139</v>
      </c>
    </row>
    <row r="26" spans="1:11">
      <c r="A26" s="191" t="s">
        <v>140</v>
      </c>
      <c r="B26" s="192">
        <v>6038</v>
      </c>
      <c r="C26" s="193">
        <v>4582</v>
      </c>
      <c r="D26" s="194">
        <f t="shared" si="2"/>
        <v>10620</v>
      </c>
      <c r="E26" s="192">
        <v>28033</v>
      </c>
      <c r="F26" s="193">
        <v>3213</v>
      </c>
      <c r="G26" s="194">
        <f t="shared" si="0"/>
        <v>31246</v>
      </c>
      <c r="H26" s="193">
        <f t="shared" ref="H26:I26" si="4">B26+E26</f>
        <v>34071</v>
      </c>
      <c r="I26" s="193">
        <f t="shared" si="4"/>
        <v>7795</v>
      </c>
      <c r="J26" s="195">
        <f t="shared" si="1"/>
        <v>41866</v>
      </c>
      <c r="K26" s="196" t="s">
        <v>141</v>
      </c>
    </row>
    <row r="27" spans="1:11" ht="13.5" thickBot="1">
      <c r="A27" s="197" t="s">
        <v>35</v>
      </c>
      <c r="B27" s="198">
        <f>SUM(B8:B26)</f>
        <v>59894</v>
      </c>
      <c r="C27" s="199">
        <f>SUM(C8:C26)</f>
        <v>32571</v>
      </c>
      <c r="D27" s="200">
        <f>B27+C27</f>
        <v>92465</v>
      </c>
      <c r="E27" s="198">
        <f>SUM(E8:E26)</f>
        <v>378806</v>
      </c>
      <c r="F27" s="199">
        <f>SUM(F8:F26)</f>
        <v>34586</v>
      </c>
      <c r="G27" s="200">
        <f>E27+F27</f>
        <v>413392</v>
      </c>
      <c r="H27" s="199">
        <f>SUM(H8:H26)</f>
        <v>438700</v>
      </c>
      <c r="I27" s="199">
        <f>SUM(I8:I26)</f>
        <v>67157</v>
      </c>
      <c r="J27" s="201">
        <f>H27+I27</f>
        <v>505857</v>
      </c>
      <c r="K27" s="202" t="s">
        <v>36</v>
      </c>
    </row>
    <row r="28" spans="1:11" ht="18" customHeight="1">
      <c r="A28" s="84" t="s">
        <v>85</v>
      </c>
      <c r="K28" s="80" t="s">
        <v>86</v>
      </c>
    </row>
    <row r="29" spans="1:11" ht="18" customHeight="1">
      <c r="A29" s="84" t="s">
        <v>142</v>
      </c>
      <c r="K29" s="80" t="s">
        <v>143</v>
      </c>
    </row>
    <row r="30" spans="1:11">
      <c r="A30" s="125" t="s">
        <v>144</v>
      </c>
      <c r="B30" s="281"/>
      <c r="C30" s="281"/>
      <c r="D30" s="281"/>
      <c r="E30" s="281"/>
      <c r="F30" s="281"/>
      <c r="G30" s="281"/>
      <c r="H30" s="281"/>
      <c r="I30" s="281"/>
      <c r="J30" s="281"/>
      <c r="K30" s="126" t="s">
        <v>145</v>
      </c>
    </row>
    <row r="31" spans="1:11">
      <c r="A31" s="84" t="s">
        <v>146</v>
      </c>
      <c r="K31" s="80" t="s">
        <v>147</v>
      </c>
    </row>
    <row r="32" spans="1:11" ht="9.9499999999999993" customHeight="1">
      <c r="A32" s="26"/>
      <c r="B32" s="27"/>
      <c r="C32" s="28"/>
      <c r="D32" s="28"/>
      <c r="E32" s="28"/>
      <c r="F32" s="28"/>
      <c r="G32" s="28"/>
      <c r="H32" s="28"/>
      <c r="I32" s="28"/>
      <c r="J32" s="28"/>
      <c r="K32" s="30"/>
    </row>
    <row r="35" spans="1:18">
      <c r="A35" s="84"/>
    </row>
    <row r="36" spans="1:18">
      <c r="P36" s="203"/>
      <c r="Q36" s="156"/>
      <c r="R36" s="156"/>
    </row>
    <row r="37" spans="1:18">
      <c r="P37" s="203"/>
      <c r="Q37" s="156"/>
      <c r="R37" s="156"/>
    </row>
    <row r="38" spans="1:18">
      <c r="P38" s="204"/>
      <c r="Q38" s="156"/>
      <c r="R38" s="156"/>
    </row>
    <row r="39" spans="1:18">
      <c r="P39" s="203"/>
      <c r="Q39" s="156"/>
      <c r="R39" s="156"/>
    </row>
    <row r="40" spans="1:18">
      <c r="P40" s="203"/>
      <c r="Q40" s="156"/>
      <c r="R40" s="156"/>
    </row>
    <row r="41" spans="1:18">
      <c r="C41" s="78"/>
      <c r="P41" s="203"/>
      <c r="Q41" s="156"/>
      <c r="R41" s="156"/>
    </row>
    <row r="42" spans="1:18">
      <c r="C42" s="78"/>
      <c r="P42" s="203"/>
      <c r="Q42" s="156"/>
      <c r="R42" s="156"/>
    </row>
    <row r="43" spans="1:18">
      <c r="C43" s="78"/>
    </row>
    <row r="44" spans="1:18">
      <c r="C44" s="78"/>
    </row>
    <row r="45" spans="1:18">
      <c r="C45" s="78"/>
    </row>
    <row r="46" spans="1:18">
      <c r="C46" s="78"/>
    </row>
    <row r="47" spans="1:18">
      <c r="C47" s="78"/>
      <c r="M47" s="32"/>
      <c r="N47" s="116"/>
      <c r="O47" s="116"/>
      <c r="P47" s="116"/>
      <c r="Q47" s="116"/>
      <c r="R47" s="116"/>
    </row>
    <row r="48" spans="1:18">
      <c r="C48" s="78"/>
      <c r="M48" s="32"/>
      <c r="N48" s="116"/>
      <c r="O48" s="116"/>
      <c r="P48" s="116"/>
      <c r="Q48" s="116"/>
      <c r="R48" s="116"/>
    </row>
    <row r="49" spans="3:22">
      <c r="C49" s="78"/>
      <c r="M49" s="32"/>
      <c r="N49" s="116"/>
      <c r="O49" s="401">
        <v>0.23879278135915899</v>
      </c>
      <c r="P49" s="32"/>
      <c r="Q49" s="32" t="s">
        <v>148</v>
      </c>
      <c r="R49" s="32"/>
      <c r="S49" s="32"/>
      <c r="T49" s="32"/>
      <c r="U49" s="32"/>
      <c r="V49" s="32"/>
    </row>
    <row r="50" spans="3:22">
      <c r="C50" s="78"/>
      <c r="M50" s="32"/>
      <c r="N50" s="116"/>
      <c r="O50" s="401">
        <v>0.23429743979029646</v>
      </c>
      <c r="P50" s="32"/>
      <c r="Q50" s="32" t="s">
        <v>149</v>
      </c>
      <c r="R50" s="32"/>
      <c r="S50" s="32"/>
      <c r="T50" s="32"/>
      <c r="U50" s="32"/>
      <c r="V50" s="32"/>
    </row>
    <row r="51" spans="3:22">
      <c r="C51" s="78"/>
      <c r="M51" s="32"/>
      <c r="N51" s="116"/>
      <c r="O51" s="402">
        <v>0.23137368861160357</v>
      </c>
      <c r="P51" s="32"/>
      <c r="Q51" s="32" t="s">
        <v>150</v>
      </c>
      <c r="R51" s="32"/>
      <c r="S51" s="32"/>
      <c r="T51" s="32"/>
      <c r="U51" s="32"/>
      <c r="V51" s="32"/>
    </row>
    <row r="52" spans="3:22">
      <c r="C52" s="78"/>
      <c r="M52" s="32"/>
      <c r="N52" s="116"/>
      <c r="O52" s="401">
        <v>0.108370547407667</v>
      </c>
      <c r="P52" s="32"/>
      <c r="Q52" s="32" t="s">
        <v>151</v>
      </c>
      <c r="R52" s="32"/>
      <c r="S52" s="32"/>
      <c r="T52" s="32"/>
      <c r="U52" s="32"/>
      <c r="V52" s="32"/>
    </row>
    <row r="53" spans="3:22">
      <c r="C53" s="78"/>
      <c r="M53" s="32"/>
      <c r="N53" s="116"/>
      <c r="O53" s="401">
        <v>7.3641365049806562E-2</v>
      </c>
      <c r="P53" s="32"/>
      <c r="Q53" s="32" t="s">
        <v>152</v>
      </c>
      <c r="R53" s="32"/>
      <c r="S53" s="32"/>
      <c r="T53" s="32"/>
      <c r="U53" s="32"/>
      <c r="V53" s="32"/>
    </row>
    <row r="54" spans="3:22">
      <c r="C54" s="78"/>
      <c r="M54" s="32"/>
      <c r="N54" s="116"/>
      <c r="O54" s="401">
        <v>6.0880841818933017E-2</v>
      </c>
      <c r="P54" s="32"/>
      <c r="Q54" s="32" t="s">
        <v>153</v>
      </c>
      <c r="R54" s="32"/>
      <c r="S54" s="32"/>
      <c r="T54" s="32"/>
      <c r="U54" s="32"/>
      <c r="V54" s="32"/>
    </row>
    <row r="55" spans="3:22">
      <c r="C55" s="78"/>
      <c r="M55" s="32"/>
      <c r="N55" s="116"/>
      <c r="O55" s="401">
        <v>5.2643335962534864E-2</v>
      </c>
      <c r="P55" s="32"/>
      <c r="Q55" s="32" t="s">
        <v>154</v>
      </c>
      <c r="R55" s="32"/>
      <c r="S55" s="32"/>
      <c r="T55" s="32"/>
      <c r="U55" s="32"/>
      <c r="V55" s="32"/>
    </row>
    <row r="56" spans="3:22">
      <c r="C56" s="78"/>
      <c r="M56" s="32"/>
      <c r="N56" s="116"/>
      <c r="O56" s="116"/>
      <c r="P56" s="116"/>
      <c r="Q56" s="116"/>
      <c r="R56" s="116"/>
    </row>
    <row r="57" spans="3:22">
      <c r="C57" s="78"/>
      <c r="M57" s="32"/>
      <c r="N57" s="116"/>
      <c r="O57" s="116"/>
      <c r="P57" s="116"/>
      <c r="Q57" s="116"/>
      <c r="R57" s="116"/>
    </row>
    <row r="58" spans="3:22">
      <c r="C58" s="78"/>
      <c r="M58" s="32"/>
      <c r="N58" s="32"/>
      <c r="O58" s="32"/>
      <c r="P58" s="32"/>
      <c r="Q58" s="32"/>
      <c r="R58" s="32"/>
    </row>
    <row r="59" spans="3:22">
      <c r="C59" s="78"/>
      <c r="M59" s="32"/>
      <c r="N59" s="32"/>
      <c r="O59" s="32"/>
      <c r="P59" s="32"/>
      <c r="Q59" s="32"/>
      <c r="R59" s="32"/>
    </row>
    <row r="60" spans="3:22">
      <c r="C60" s="78"/>
      <c r="M60" s="32"/>
      <c r="N60" s="32"/>
      <c r="O60" s="32"/>
      <c r="P60" s="32"/>
      <c r="Q60" s="32"/>
      <c r="R60" s="32"/>
    </row>
    <row r="61" spans="3:22">
      <c r="C61" s="78"/>
      <c r="M61" s="32"/>
      <c r="N61" s="32"/>
      <c r="O61" s="32"/>
      <c r="P61" s="32"/>
      <c r="Q61" s="32"/>
      <c r="R61" s="32"/>
    </row>
    <row r="62" spans="3:22">
      <c r="C62" s="78"/>
    </row>
    <row r="63" spans="3:22">
      <c r="C63" s="78"/>
    </row>
    <row r="64" spans="3:22">
      <c r="C64" s="78"/>
    </row>
    <row r="65" spans="3:3">
      <c r="C65" s="78"/>
    </row>
  </sheetData>
  <mergeCells count="5">
    <mergeCell ref="A4:A7"/>
    <mergeCell ref="K4:K7"/>
    <mergeCell ref="A1:A2"/>
    <mergeCell ref="K1:K2"/>
    <mergeCell ref="H3:I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478A-B6E1-4E2D-930A-FC0F7197D045}">
  <dimension ref="A1:K31"/>
  <sheetViews>
    <sheetView showGridLines="0" rightToLeft="1" view="pageBreakPreview" zoomScale="145" zoomScaleNormal="100" zoomScaleSheetLayoutView="145" workbookViewId="0">
      <selection activeCell="N14" sqref="N14"/>
    </sheetView>
  </sheetViews>
  <sheetFormatPr defaultRowHeight="15"/>
  <sheetData>
    <row r="1" spans="1:11" s="1" customFormat="1" ht="12.75">
      <c r="A1" s="51" t="s">
        <v>155</v>
      </c>
      <c r="B1" s="3"/>
      <c r="C1" s="3"/>
      <c r="D1" s="3"/>
      <c r="E1" s="3"/>
      <c r="F1" s="3"/>
      <c r="G1" s="3"/>
      <c r="H1" s="3"/>
      <c r="I1" s="3"/>
      <c r="J1" s="3"/>
      <c r="K1" s="3"/>
    </row>
    <row r="2" spans="1:11" s="1" customFormat="1">
      <c r="A2" s="50" t="s">
        <v>156</v>
      </c>
      <c r="B2" s="3"/>
      <c r="C2" s="3"/>
      <c r="D2" s="3"/>
      <c r="E2" s="3"/>
      <c r="F2" s="3"/>
      <c r="G2" s="3"/>
      <c r="H2" s="3"/>
      <c r="I2" s="3"/>
      <c r="J2" s="3"/>
      <c r="K2" s="3"/>
    </row>
    <row r="3" spans="1:11" s="1" customFormat="1">
      <c r="A3" s="49" t="s">
        <v>157</v>
      </c>
      <c r="B3" s="3"/>
      <c r="C3" s="3"/>
      <c r="D3" s="3"/>
      <c r="E3" s="3"/>
      <c r="F3" s="3"/>
      <c r="G3" s="3"/>
      <c r="H3" s="3"/>
      <c r="I3" s="3"/>
      <c r="J3" s="3"/>
      <c r="K3" s="3"/>
    </row>
    <row r="4" spans="1:11" s="1" customFormat="1" ht="12.75">
      <c r="A4" s="2"/>
    </row>
    <row r="5" spans="1:11" s="1" customFormat="1" ht="12.75"/>
    <row r="6" spans="1:11" s="1" customFormat="1" ht="12.75"/>
    <row r="7" spans="1:11" s="1" customFormat="1" ht="12.75"/>
    <row r="8" spans="1:11" s="1" customFormat="1" ht="12.75"/>
    <row r="9" spans="1:11" s="1" customFormat="1" ht="12.75"/>
    <row r="10" spans="1:11" s="1" customFormat="1" ht="12.75"/>
    <row r="11" spans="1:11" s="1" customFormat="1" ht="12.75"/>
    <row r="12" spans="1:11" s="1" customFormat="1" ht="12.75"/>
    <row r="13" spans="1:11" s="1" customFormat="1" ht="12.75">
      <c r="A13" s="2"/>
    </row>
    <row r="14" spans="1:11" s="1" customFormat="1" ht="12.75">
      <c r="A14" s="2"/>
    </row>
    <row r="15" spans="1:11" s="1" customFormat="1" ht="12.75">
      <c r="A15" s="2"/>
    </row>
    <row r="16" spans="1:11" s="1" customFormat="1" ht="12.75">
      <c r="A16" s="2"/>
    </row>
    <row r="17" spans="1:10" s="1" customFormat="1" ht="12.75">
      <c r="A17" s="2"/>
    </row>
    <row r="18" spans="1:10" s="1" customFormat="1" ht="12.75">
      <c r="A18" s="2"/>
    </row>
    <row r="19" spans="1:10" s="1" customFormat="1" ht="12.75">
      <c r="A19" s="2"/>
    </row>
    <row r="20" spans="1:10" s="1" customFormat="1" ht="12.75">
      <c r="A20" s="2"/>
    </row>
    <row r="21" spans="1:10" s="1" customFormat="1" ht="12.75">
      <c r="A21" s="2"/>
    </row>
    <row r="22" spans="1:10" s="1" customFormat="1" ht="12.75"/>
    <row r="23" spans="1:10" s="1" customFormat="1" ht="12.75"/>
    <row r="24" spans="1:10" s="1" customFormat="1" ht="12.75"/>
    <row r="25" spans="1:10" s="1" customFormat="1" ht="18.75">
      <c r="A25" s="4"/>
      <c r="B25" s="3"/>
      <c r="C25" s="3"/>
      <c r="D25" s="3"/>
      <c r="E25" s="3"/>
      <c r="F25" s="3"/>
      <c r="G25" s="3"/>
      <c r="H25" s="3"/>
      <c r="I25" s="3"/>
      <c r="J25" s="3"/>
    </row>
    <row r="26" spans="1:10" s="1" customFormat="1" ht="21.75">
      <c r="A26" s="5"/>
      <c r="B26" s="3"/>
      <c r="C26" s="3"/>
      <c r="D26" s="3"/>
      <c r="E26" s="3"/>
      <c r="F26" s="3"/>
      <c r="G26" s="3"/>
      <c r="H26" s="3"/>
      <c r="I26" s="3"/>
      <c r="J26" s="3"/>
    </row>
    <row r="27" spans="1:10" s="1" customFormat="1" ht="14.25">
      <c r="A27" s="6"/>
      <c r="B27" s="3"/>
      <c r="C27" s="3"/>
      <c r="D27" s="3"/>
      <c r="E27" s="3"/>
      <c r="F27" s="3"/>
      <c r="G27" s="3"/>
      <c r="H27" s="3"/>
      <c r="I27" s="3"/>
      <c r="J27" s="3"/>
    </row>
    <row r="28" spans="1:10" s="1" customFormat="1" ht="12.75"/>
    <row r="29" spans="1:10" s="1" customFormat="1" ht="12.75"/>
    <row r="30" spans="1:10" s="1" customFormat="1" ht="12.75"/>
    <row r="31" spans="1:10" s="1"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7966-2910-4652-A520-306104DDB4AB}">
  <dimension ref="A1:R69"/>
  <sheetViews>
    <sheetView showGridLines="0" rightToLeft="1" view="pageBreakPreview" zoomScale="115" zoomScaleNormal="100" zoomScaleSheetLayoutView="115" workbookViewId="0">
      <selection activeCell="M34" sqref="M34"/>
    </sheetView>
  </sheetViews>
  <sheetFormatPr defaultColWidth="9.140625" defaultRowHeight="12.75"/>
  <cols>
    <col min="1" max="1" width="15.7109375" style="85" customWidth="1"/>
    <col min="2" max="3" width="8.140625" style="85" customWidth="1"/>
    <col min="4" max="4" width="12" style="85" customWidth="1"/>
    <col min="5" max="5" width="8.85546875" style="85" customWidth="1"/>
    <col min="6" max="6" width="8.140625" style="85" customWidth="1"/>
    <col min="7" max="7" width="12" style="85" customWidth="1"/>
    <col min="8" max="8" width="8.5703125" style="85" customWidth="1"/>
    <col min="9" max="9" width="8.140625" style="85" customWidth="1"/>
    <col min="10" max="10" width="11.7109375" style="85" customWidth="1"/>
    <col min="11" max="11" width="15.7109375" style="85" customWidth="1"/>
    <col min="12" max="12" width="14.42578125" style="85" customWidth="1"/>
    <col min="13" max="13" width="9.140625" style="85"/>
    <col min="14" max="14" width="9.140625" style="85" customWidth="1"/>
    <col min="15" max="15" width="25" style="85" customWidth="1"/>
    <col min="16" max="16" width="17.140625" style="85" customWidth="1"/>
    <col min="17" max="18" width="11.42578125" style="85" customWidth="1"/>
    <col min="19" max="16384" width="9.140625" style="85"/>
  </cols>
  <sheetData>
    <row r="1" spans="1:12" ht="32.25">
      <c r="A1" s="458" t="s">
        <v>158</v>
      </c>
      <c r="B1" s="210" t="s">
        <v>159</v>
      </c>
      <c r="C1" s="211"/>
      <c r="D1" s="211"/>
      <c r="E1" s="211"/>
      <c r="F1" s="211"/>
      <c r="G1" s="211"/>
      <c r="H1" s="211"/>
      <c r="I1" s="211"/>
      <c r="J1" s="211"/>
      <c r="K1" s="460">
        <v>2020</v>
      </c>
    </row>
    <row r="2" spans="1:12" ht="31.5">
      <c r="A2" s="459"/>
      <c r="B2" s="317" t="s">
        <v>160</v>
      </c>
      <c r="C2" s="318"/>
      <c r="D2" s="318"/>
      <c r="E2" s="318"/>
      <c r="F2" s="318"/>
      <c r="G2" s="318"/>
      <c r="H2" s="318"/>
      <c r="I2" s="318"/>
      <c r="J2" s="318"/>
      <c r="K2" s="461"/>
    </row>
    <row r="3" spans="1:12" s="88" customFormat="1" ht="15" customHeight="1" thickBot="1">
      <c r="A3" s="86"/>
      <c r="B3" s="87"/>
      <c r="C3" s="87"/>
      <c r="D3" s="87"/>
      <c r="E3" s="87"/>
      <c r="F3" s="87"/>
      <c r="G3" s="87"/>
      <c r="H3" s="462"/>
      <c r="I3" s="462"/>
    </row>
    <row r="4" spans="1:12" ht="22.5" customHeight="1" thickBot="1">
      <c r="A4" s="452" t="s">
        <v>161</v>
      </c>
      <c r="B4" s="33" t="s">
        <v>28</v>
      </c>
      <c r="C4" s="39"/>
      <c r="D4" s="39"/>
      <c r="E4" s="39"/>
      <c r="F4" s="39"/>
      <c r="G4" s="39"/>
      <c r="H4" s="39"/>
      <c r="I4" s="40"/>
      <c r="J4" s="34" t="s">
        <v>29</v>
      </c>
      <c r="K4" s="455" t="s">
        <v>162</v>
      </c>
      <c r="L4" s="89"/>
    </row>
    <row r="5" spans="1:12" ht="19.5" customHeight="1" thickBot="1">
      <c r="A5" s="453"/>
      <c r="B5" s="41" t="s">
        <v>31</v>
      </c>
      <c r="C5" s="42"/>
      <c r="D5" s="43" t="s">
        <v>32</v>
      </c>
      <c r="E5" s="42" t="s">
        <v>33</v>
      </c>
      <c r="F5" s="42"/>
      <c r="G5" s="43" t="s">
        <v>34</v>
      </c>
      <c r="H5" s="42" t="s">
        <v>35</v>
      </c>
      <c r="I5" s="42"/>
      <c r="J5" s="43" t="s">
        <v>36</v>
      </c>
      <c r="K5" s="456"/>
      <c r="L5" s="89"/>
    </row>
    <row r="6" spans="1:12" ht="19.5" customHeight="1" thickBot="1">
      <c r="A6" s="453"/>
      <c r="B6" s="44" t="s">
        <v>38</v>
      </c>
      <c r="C6" s="44" t="s">
        <v>39</v>
      </c>
      <c r="D6" s="45" t="s">
        <v>40</v>
      </c>
      <c r="E6" s="44" t="s">
        <v>38</v>
      </c>
      <c r="F6" s="44" t="s">
        <v>39</v>
      </c>
      <c r="G6" s="45" t="s">
        <v>40</v>
      </c>
      <c r="H6" s="44" t="s">
        <v>38</v>
      </c>
      <c r="I6" s="44" t="s">
        <v>39</v>
      </c>
      <c r="J6" s="45" t="s">
        <v>40</v>
      </c>
      <c r="K6" s="456"/>
      <c r="L6" s="89"/>
    </row>
    <row r="7" spans="1:12" ht="15.75" customHeight="1" thickBot="1">
      <c r="A7" s="454"/>
      <c r="B7" s="46" t="s">
        <v>41</v>
      </c>
      <c r="C7" s="46" t="s">
        <v>42</v>
      </c>
      <c r="D7" s="47" t="s">
        <v>43</v>
      </c>
      <c r="E7" s="46" t="s">
        <v>41</v>
      </c>
      <c r="F7" s="46" t="s">
        <v>42</v>
      </c>
      <c r="G7" s="47" t="s">
        <v>43</v>
      </c>
      <c r="H7" s="46" t="s">
        <v>41</v>
      </c>
      <c r="I7" s="46" t="s">
        <v>42</v>
      </c>
      <c r="J7" s="47" t="s">
        <v>43</v>
      </c>
      <c r="K7" s="457"/>
      <c r="L7" s="89"/>
    </row>
    <row r="8" spans="1:12" ht="20.100000000000001" customHeight="1">
      <c r="A8" s="205" t="s">
        <v>163</v>
      </c>
      <c r="B8" s="101">
        <v>0</v>
      </c>
      <c r="C8" s="102">
        <v>0</v>
      </c>
      <c r="D8" s="103">
        <f>B8+C8</f>
        <v>0</v>
      </c>
      <c r="E8" s="102">
        <v>15406</v>
      </c>
      <c r="F8" s="102">
        <v>462</v>
      </c>
      <c r="G8" s="104">
        <f t="shared" ref="G8:G24" si="0">E8+F8</f>
        <v>15868</v>
      </c>
      <c r="H8" s="101">
        <f>B8+E8</f>
        <v>15406</v>
      </c>
      <c r="I8" s="102">
        <f>C8+F8</f>
        <v>462</v>
      </c>
      <c r="J8" s="103">
        <f t="shared" ref="J8:J24" si="1">H8+I8</f>
        <v>15868</v>
      </c>
      <c r="K8" s="208" t="s">
        <v>164</v>
      </c>
      <c r="L8" s="89"/>
    </row>
    <row r="9" spans="1:12" ht="20.100000000000001" customHeight="1">
      <c r="A9" s="206" t="s">
        <v>165</v>
      </c>
      <c r="B9" s="101">
        <v>13</v>
      </c>
      <c r="C9" s="102">
        <v>273</v>
      </c>
      <c r="D9" s="103">
        <f>B9+C9</f>
        <v>286</v>
      </c>
      <c r="E9" s="102">
        <v>149424</v>
      </c>
      <c r="F9" s="102">
        <v>5310</v>
      </c>
      <c r="G9" s="104">
        <f t="shared" si="0"/>
        <v>154734</v>
      </c>
      <c r="H9" s="101">
        <f>B9+E9</f>
        <v>149437</v>
      </c>
      <c r="I9" s="102">
        <f>C9+F9</f>
        <v>5583</v>
      </c>
      <c r="J9" s="103">
        <f t="shared" si="1"/>
        <v>155020</v>
      </c>
      <c r="K9" s="208" t="s">
        <v>166</v>
      </c>
      <c r="L9" s="89"/>
    </row>
    <row r="10" spans="1:12" ht="20.100000000000001" customHeight="1">
      <c r="A10" s="206" t="s">
        <v>167</v>
      </c>
      <c r="B10" s="101">
        <v>61</v>
      </c>
      <c r="C10" s="102">
        <v>406</v>
      </c>
      <c r="D10" s="103">
        <f t="shared" ref="D10:D24" si="2">B10+C10</f>
        <v>467</v>
      </c>
      <c r="E10" s="102">
        <v>80119</v>
      </c>
      <c r="F10" s="102">
        <v>5972</v>
      </c>
      <c r="G10" s="104">
        <f t="shared" si="0"/>
        <v>86091</v>
      </c>
      <c r="H10" s="101">
        <f t="shared" ref="H10:I24" si="3">B10+E10</f>
        <v>80180</v>
      </c>
      <c r="I10" s="102">
        <f t="shared" si="3"/>
        <v>6378</v>
      </c>
      <c r="J10" s="103">
        <f t="shared" si="1"/>
        <v>86558</v>
      </c>
      <c r="K10" s="208" t="s">
        <v>168</v>
      </c>
      <c r="L10" s="89"/>
    </row>
    <row r="11" spans="1:12" ht="20.100000000000001" customHeight="1">
      <c r="A11" s="206" t="s">
        <v>169</v>
      </c>
      <c r="B11" s="101">
        <v>316</v>
      </c>
      <c r="C11" s="102">
        <v>1312</v>
      </c>
      <c r="D11" s="103">
        <f t="shared" si="2"/>
        <v>1628</v>
      </c>
      <c r="E11" s="102">
        <v>32714</v>
      </c>
      <c r="F11" s="102">
        <v>4718</v>
      </c>
      <c r="G11" s="104">
        <f t="shared" si="0"/>
        <v>37432</v>
      </c>
      <c r="H11" s="101">
        <f t="shared" si="3"/>
        <v>33030</v>
      </c>
      <c r="I11" s="102">
        <f t="shared" si="3"/>
        <v>6030</v>
      </c>
      <c r="J11" s="103">
        <f t="shared" si="1"/>
        <v>39060</v>
      </c>
      <c r="K11" s="208" t="s">
        <v>170</v>
      </c>
      <c r="L11" s="89"/>
    </row>
    <row r="12" spans="1:12" ht="20.100000000000001" customHeight="1">
      <c r="A12" s="206" t="s">
        <v>171</v>
      </c>
      <c r="B12" s="101">
        <v>1420</v>
      </c>
      <c r="C12" s="102">
        <v>1934</v>
      </c>
      <c r="D12" s="103">
        <f t="shared" si="2"/>
        <v>3354</v>
      </c>
      <c r="E12" s="102">
        <v>13878</v>
      </c>
      <c r="F12" s="102">
        <v>2812</v>
      </c>
      <c r="G12" s="104">
        <f t="shared" si="0"/>
        <v>16690</v>
      </c>
      <c r="H12" s="101">
        <f t="shared" si="3"/>
        <v>15298</v>
      </c>
      <c r="I12" s="102">
        <f t="shared" si="3"/>
        <v>4746</v>
      </c>
      <c r="J12" s="103">
        <f t="shared" si="1"/>
        <v>20044</v>
      </c>
      <c r="K12" s="208" t="s">
        <v>172</v>
      </c>
      <c r="L12" s="89"/>
    </row>
    <row r="13" spans="1:12" ht="20.100000000000001" customHeight="1">
      <c r="A13" s="206" t="s">
        <v>173</v>
      </c>
      <c r="B13" s="101">
        <v>4511</v>
      </c>
      <c r="C13" s="102">
        <v>3034</v>
      </c>
      <c r="D13" s="103">
        <f t="shared" si="2"/>
        <v>7545</v>
      </c>
      <c r="E13" s="102">
        <v>21933</v>
      </c>
      <c r="F13" s="102">
        <v>3297</v>
      </c>
      <c r="G13" s="104">
        <f t="shared" si="0"/>
        <v>25230</v>
      </c>
      <c r="H13" s="101">
        <f t="shared" si="3"/>
        <v>26444</v>
      </c>
      <c r="I13" s="102">
        <f t="shared" si="3"/>
        <v>6331</v>
      </c>
      <c r="J13" s="103">
        <f t="shared" si="1"/>
        <v>32775</v>
      </c>
      <c r="K13" s="208" t="s">
        <v>174</v>
      </c>
      <c r="L13" s="89"/>
    </row>
    <row r="14" spans="1:12" ht="20.100000000000001" customHeight="1">
      <c r="A14" s="206" t="s">
        <v>175</v>
      </c>
      <c r="B14" s="101">
        <v>14787</v>
      </c>
      <c r="C14" s="102">
        <v>6486</v>
      </c>
      <c r="D14" s="103">
        <f t="shared" si="2"/>
        <v>21273</v>
      </c>
      <c r="E14" s="102">
        <v>9262</v>
      </c>
      <c r="F14" s="102">
        <v>2463</v>
      </c>
      <c r="G14" s="104">
        <f t="shared" si="0"/>
        <v>11725</v>
      </c>
      <c r="H14" s="101">
        <f t="shared" si="3"/>
        <v>24049</v>
      </c>
      <c r="I14" s="102">
        <f t="shared" si="3"/>
        <v>8949</v>
      </c>
      <c r="J14" s="103">
        <f t="shared" si="1"/>
        <v>32998</v>
      </c>
      <c r="K14" s="208" t="s">
        <v>176</v>
      </c>
      <c r="L14" s="89"/>
    </row>
    <row r="15" spans="1:12" ht="20.100000000000001" customHeight="1">
      <c r="A15" s="206" t="s">
        <v>177</v>
      </c>
      <c r="B15" s="101">
        <v>3744</v>
      </c>
      <c r="C15" s="102">
        <v>1813</v>
      </c>
      <c r="D15" s="103">
        <f t="shared" si="2"/>
        <v>5557</v>
      </c>
      <c r="E15" s="102">
        <v>5112</v>
      </c>
      <c r="F15" s="102">
        <v>1348</v>
      </c>
      <c r="G15" s="104">
        <f t="shared" si="0"/>
        <v>6460</v>
      </c>
      <c r="H15" s="101">
        <f t="shared" si="3"/>
        <v>8856</v>
      </c>
      <c r="I15" s="102">
        <f t="shared" si="3"/>
        <v>3161</v>
      </c>
      <c r="J15" s="103">
        <f t="shared" si="1"/>
        <v>12017</v>
      </c>
      <c r="K15" s="208" t="s">
        <v>178</v>
      </c>
      <c r="L15" s="89"/>
    </row>
    <row r="16" spans="1:12" ht="20.100000000000001" customHeight="1">
      <c r="A16" s="206" t="s">
        <v>179</v>
      </c>
      <c r="B16" s="101">
        <v>3212</v>
      </c>
      <c r="C16" s="102">
        <v>2477</v>
      </c>
      <c r="D16" s="103">
        <f t="shared" si="2"/>
        <v>5689</v>
      </c>
      <c r="E16" s="102">
        <v>14096</v>
      </c>
      <c r="F16" s="102">
        <v>1919</v>
      </c>
      <c r="G16" s="104">
        <f t="shared" si="0"/>
        <v>16015</v>
      </c>
      <c r="H16" s="101">
        <f t="shared" si="3"/>
        <v>17308</v>
      </c>
      <c r="I16" s="102">
        <f t="shared" si="3"/>
        <v>4396</v>
      </c>
      <c r="J16" s="103">
        <f t="shared" si="1"/>
        <v>21704</v>
      </c>
      <c r="K16" s="208" t="s">
        <v>180</v>
      </c>
      <c r="L16" s="89"/>
    </row>
    <row r="17" spans="1:12" ht="20.100000000000001" customHeight="1">
      <c r="A17" s="206" t="s">
        <v>181</v>
      </c>
      <c r="B17" s="101">
        <v>3649</v>
      </c>
      <c r="C17" s="102">
        <v>3589</v>
      </c>
      <c r="D17" s="103">
        <f t="shared" si="2"/>
        <v>7238</v>
      </c>
      <c r="E17" s="102">
        <v>3725</v>
      </c>
      <c r="F17" s="102">
        <v>799</v>
      </c>
      <c r="G17" s="104">
        <f t="shared" si="0"/>
        <v>4524</v>
      </c>
      <c r="H17" s="101">
        <f t="shared" si="3"/>
        <v>7374</v>
      </c>
      <c r="I17" s="102">
        <f t="shared" si="3"/>
        <v>4388</v>
      </c>
      <c r="J17" s="103">
        <f t="shared" si="1"/>
        <v>11762</v>
      </c>
      <c r="K17" s="208" t="s">
        <v>182</v>
      </c>
      <c r="L17" s="89"/>
    </row>
    <row r="18" spans="1:12" ht="20.100000000000001" customHeight="1">
      <c r="A18" s="206" t="s">
        <v>183</v>
      </c>
      <c r="B18" s="101">
        <v>3979</v>
      </c>
      <c r="C18" s="102">
        <v>2483</v>
      </c>
      <c r="D18" s="103">
        <f t="shared" si="2"/>
        <v>6462</v>
      </c>
      <c r="E18" s="102">
        <v>6233</v>
      </c>
      <c r="F18" s="102">
        <v>1242</v>
      </c>
      <c r="G18" s="104">
        <f t="shared" si="0"/>
        <v>7475</v>
      </c>
      <c r="H18" s="101">
        <f t="shared" si="3"/>
        <v>10212</v>
      </c>
      <c r="I18" s="102">
        <f t="shared" si="3"/>
        <v>3725</v>
      </c>
      <c r="J18" s="103">
        <f t="shared" si="1"/>
        <v>13937</v>
      </c>
      <c r="K18" s="208" t="s">
        <v>184</v>
      </c>
      <c r="L18" s="89"/>
    </row>
    <row r="19" spans="1:12" ht="20.100000000000001" customHeight="1">
      <c r="A19" s="206" t="s">
        <v>185</v>
      </c>
      <c r="B19" s="101">
        <v>3341</v>
      </c>
      <c r="C19" s="102">
        <v>1534</v>
      </c>
      <c r="D19" s="103">
        <f t="shared" si="2"/>
        <v>4875</v>
      </c>
      <c r="E19" s="102">
        <v>3855</v>
      </c>
      <c r="F19" s="102">
        <v>717</v>
      </c>
      <c r="G19" s="104">
        <f t="shared" si="0"/>
        <v>4572</v>
      </c>
      <c r="H19" s="101">
        <f t="shared" si="3"/>
        <v>7196</v>
      </c>
      <c r="I19" s="102">
        <f t="shared" si="3"/>
        <v>2251</v>
      </c>
      <c r="J19" s="103">
        <f t="shared" si="1"/>
        <v>9447</v>
      </c>
      <c r="K19" s="208" t="s">
        <v>186</v>
      </c>
      <c r="L19" s="89"/>
    </row>
    <row r="20" spans="1:12" ht="20.100000000000001" customHeight="1">
      <c r="A20" s="206" t="s">
        <v>187</v>
      </c>
      <c r="B20" s="101">
        <v>2823</v>
      </c>
      <c r="C20" s="102">
        <v>1330</v>
      </c>
      <c r="D20" s="103">
        <f t="shared" si="2"/>
        <v>4153</v>
      </c>
      <c r="E20" s="102">
        <v>2857</v>
      </c>
      <c r="F20" s="102">
        <v>488</v>
      </c>
      <c r="G20" s="104">
        <f t="shared" si="0"/>
        <v>3345</v>
      </c>
      <c r="H20" s="101">
        <f t="shared" si="3"/>
        <v>5680</v>
      </c>
      <c r="I20" s="102">
        <f t="shared" si="3"/>
        <v>1818</v>
      </c>
      <c r="J20" s="103">
        <f t="shared" si="1"/>
        <v>7498</v>
      </c>
      <c r="K20" s="208" t="s">
        <v>188</v>
      </c>
      <c r="L20" s="89"/>
    </row>
    <row r="21" spans="1:12" ht="20.100000000000001" customHeight="1">
      <c r="A21" s="206" t="s">
        <v>189</v>
      </c>
      <c r="B21" s="101">
        <v>2104</v>
      </c>
      <c r="C21" s="102">
        <v>825</v>
      </c>
      <c r="D21" s="103">
        <f t="shared" si="2"/>
        <v>2929</v>
      </c>
      <c r="E21" s="102">
        <v>2374</v>
      </c>
      <c r="F21" s="102">
        <v>453</v>
      </c>
      <c r="G21" s="104">
        <f t="shared" si="0"/>
        <v>2827</v>
      </c>
      <c r="H21" s="101">
        <f t="shared" si="3"/>
        <v>4478</v>
      </c>
      <c r="I21" s="102">
        <f t="shared" si="3"/>
        <v>1278</v>
      </c>
      <c r="J21" s="103">
        <f t="shared" si="1"/>
        <v>5756</v>
      </c>
      <c r="K21" s="208" t="s">
        <v>190</v>
      </c>
      <c r="L21" s="89"/>
    </row>
    <row r="22" spans="1:12" ht="20.100000000000001" customHeight="1">
      <c r="A22" s="206" t="s">
        <v>191</v>
      </c>
      <c r="B22" s="101">
        <v>1529</v>
      </c>
      <c r="C22" s="102">
        <v>619</v>
      </c>
      <c r="D22" s="103">
        <f t="shared" si="2"/>
        <v>2148</v>
      </c>
      <c r="E22" s="102">
        <v>1621</v>
      </c>
      <c r="F22" s="102">
        <v>298</v>
      </c>
      <c r="G22" s="104">
        <f t="shared" si="0"/>
        <v>1919</v>
      </c>
      <c r="H22" s="101">
        <f t="shared" si="3"/>
        <v>3150</v>
      </c>
      <c r="I22" s="102">
        <f t="shared" si="3"/>
        <v>917</v>
      </c>
      <c r="J22" s="103">
        <f t="shared" si="1"/>
        <v>4067</v>
      </c>
      <c r="K22" s="208" t="s">
        <v>192</v>
      </c>
      <c r="L22" s="89"/>
    </row>
    <row r="23" spans="1:12" ht="20.100000000000001" customHeight="1">
      <c r="A23" s="206" t="s">
        <v>193</v>
      </c>
      <c r="B23" s="101">
        <v>5079</v>
      </c>
      <c r="C23" s="102">
        <v>1885</v>
      </c>
      <c r="D23" s="103">
        <f t="shared" si="2"/>
        <v>6964</v>
      </c>
      <c r="E23" s="102">
        <v>5946</v>
      </c>
      <c r="F23" s="102">
        <v>1209</v>
      </c>
      <c r="G23" s="104">
        <f t="shared" si="0"/>
        <v>7155</v>
      </c>
      <c r="H23" s="101">
        <f t="shared" si="3"/>
        <v>11025</v>
      </c>
      <c r="I23" s="102">
        <f t="shared" si="3"/>
        <v>3094</v>
      </c>
      <c r="J23" s="103">
        <f t="shared" si="1"/>
        <v>14119</v>
      </c>
      <c r="K23" s="208" t="s">
        <v>194</v>
      </c>
      <c r="L23" s="89"/>
    </row>
    <row r="24" spans="1:12" ht="20.100000000000001" customHeight="1">
      <c r="A24" s="206" t="s">
        <v>195</v>
      </c>
      <c r="B24" s="101">
        <v>9326</v>
      </c>
      <c r="C24" s="102">
        <v>2571</v>
      </c>
      <c r="D24" s="103">
        <f t="shared" si="2"/>
        <v>11897</v>
      </c>
      <c r="E24" s="102">
        <v>10251</v>
      </c>
      <c r="F24" s="102">
        <v>1079</v>
      </c>
      <c r="G24" s="104">
        <f t="shared" si="0"/>
        <v>11330</v>
      </c>
      <c r="H24" s="101">
        <f t="shared" si="3"/>
        <v>19577</v>
      </c>
      <c r="I24" s="102">
        <f t="shared" si="3"/>
        <v>3650</v>
      </c>
      <c r="J24" s="103">
        <f t="shared" si="1"/>
        <v>23227</v>
      </c>
      <c r="K24" s="208" t="s">
        <v>195</v>
      </c>
      <c r="L24" s="89"/>
    </row>
    <row r="25" spans="1:12" ht="20.100000000000001" customHeight="1" thickBot="1">
      <c r="A25" s="207" t="s">
        <v>35</v>
      </c>
      <c r="B25" s="105">
        <f>SUM(B8:B24)</f>
        <v>59894</v>
      </c>
      <c r="C25" s="106">
        <f>SUM(C8:C24)</f>
        <v>32571</v>
      </c>
      <c r="D25" s="107">
        <f>B25+C25</f>
        <v>92465</v>
      </c>
      <c r="E25" s="106">
        <f>SUM(E8:E24)</f>
        <v>378806</v>
      </c>
      <c r="F25" s="106">
        <f>SUM(F8:F24)</f>
        <v>34586</v>
      </c>
      <c r="G25" s="108">
        <f>E25+F25</f>
        <v>413392</v>
      </c>
      <c r="H25" s="105">
        <f>SUM(H8:H24)</f>
        <v>438700</v>
      </c>
      <c r="I25" s="106">
        <f>SUM(I8:I24)</f>
        <v>67157</v>
      </c>
      <c r="J25" s="107">
        <f>H25+I25</f>
        <v>505857</v>
      </c>
      <c r="K25" s="209" t="s">
        <v>36</v>
      </c>
      <c r="L25" s="90"/>
    </row>
    <row r="26" spans="1:12" ht="18" customHeight="1">
      <c r="A26" s="84" t="s">
        <v>85</v>
      </c>
      <c r="B26" s="7"/>
      <c r="C26" s="7"/>
      <c r="D26" s="7"/>
      <c r="E26" s="7"/>
      <c r="F26" s="7"/>
      <c r="G26" s="7"/>
      <c r="K26" s="80" t="s">
        <v>86</v>
      </c>
    </row>
    <row r="27" spans="1:12" ht="18" customHeight="1">
      <c r="A27" s="84" t="s">
        <v>196</v>
      </c>
      <c r="B27" s="7"/>
      <c r="C27" s="7"/>
      <c r="D27" s="7"/>
      <c r="E27" s="7"/>
      <c r="F27" s="7"/>
      <c r="G27" s="7"/>
      <c r="K27" s="80" t="s">
        <v>143</v>
      </c>
    </row>
    <row r="28" spans="1:12">
      <c r="A28" s="451" t="s">
        <v>197</v>
      </c>
      <c r="B28" s="451"/>
      <c r="C28" s="451"/>
      <c r="D28" s="451"/>
      <c r="E28" s="451"/>
      <c r="F28" s="451"/>
      <c r="G28" s="451"/>
      <c r="K28" s="126" t="s">
        <v>145</v>
      </c>
    </row>
    <row r="29" spans="1:12">
      <c r="A29" s="84" t="s">
        <v>146</v>
      </c>
      <c r="B29" s="7"/>
      <c r="C29" s="7"/>
      <c r="D29" s="7"/>
      <c r="E29" s="7"/>
      <c r="F29" s="7"/>
      <c r="G29" s="7"/>
      <c r="K29" s="80" t="s">
        <v>147</v>
      </c>
    </row>
    <row r="30" spans="1:12" ht="9.9499999999999993" customHeight="1">
      <c r="A30" s="91"/>
      <c r="B30" s="92"/>
      <c r="C30" s="93"/>
      <c r="D30" s="93"/>
      <c r="E30" s="93"/>
      <c r="F30" s="93"/>
      <c r="G30" s="93"/>
      <c r="H30" s="93"/>
      <c r="I30" s="93"/>
      <c r="J30" s="93"/>
      <c r="K30" s="94"/>
    </row>
    <row r="32" spans="1:12">
      <c r="A32" s="84"/>
      <c r="B32" s="7"/>
      <c r="C32" s="7"/>
      <c r="D32" s="7"/>
      <c r="E32" s="7"/>
      <c r="F32" s="7"/>
      <c r="G32" s="7"/>
      <c r="H32" s="96"/>
      <c r="I32" s="96"/>
      <c r="J32" s="96"/>
      <c r="K32" s="96"/>
    </row>
    <row r="33" spans="1:11">
      <c r="A33" s="84"/>
      <c r="B33" s="7"/>
      <c r="C33" s="7"/>
      <c r="D33" s="7"/>
      <c r="E33" s="7"/>
      <c r="F33" s="7"/>
      <c r="G33" s="7"/>
      <c r="H33" s="96"/>
      <c r="I33" s="96"/>
      <c r="J33" s="96"/>
      <c r="K33" s="96"/>
    </row>
    <row r="34" spans="1:11">
      <c r="A34" s="451"/>
      <c r="B34" s="451"/>
      <c r="C34" s="451"/>
      <c r="D34" s="451"/>
      <c r="E34" s="451"/>
      <c r="F34" s="451"/>
      <c r="G34" s="451"/>
      <c r="H34" s="96"/>
      <c r="I34" s="96"/>
      <c r="J34" s="96"/>
      <c r="K34" s="96"/>
    </row>
    <row r="35" spans="1:11">
      <c r="A35" s="84"/>
      <c r="B35" s="7"/>
      <c r="C35" s="7"/>
      <c r="D35" s="7"/>
      <c r="E35" s="7"/>
      <c r="F35" s="7"/>
      <c r="G35" s="7"/>
    </row>
    <row r="44" spans="1:11">
      <c r="A44" s="97"/>
    </row>
    <row r="45" spans="1:11">
      <c r="A45" s="97"/>
    </row>
    <row r="46" spans="1:11">
      <c r="A46" s="97"/>
    </row>
    <row r="47" spans="1:11">
      <c r="A47" s="97"/>
    </row>
    <row r="48" spans="1:11">
      <c r="A48" s="97"/>
    </row>
    <row r="49" spans="1:18">
      <c r="A49" s="97"/>
    </row>
    <row r="50" spans="1:18">
      <c r="A50" s="97"/>
      <c r="L50" s="98"/>
      <c r="M50" s="98"/>
      <c r="N50" s="98"/>
      <c r="O50" s="98"/>
      <c r="P50" s="98"/>
      <c r="Q50" s="98"/>
      <c r="R50" s="98"/>
    </row>
    <row r="51" spans="1:18">
      <c r="A51" s="97"/>
      <c r="L51" s="98"/>
      <c r="M51" s="98"/>
      <c r="N51" s="98"/>
      <c r="O51" s="98"/>
      <c r="P51" s="98"/>
      <c r="Q51" s="98"/>
      <c r="R51" s="98"/>
    </row>
    <row r="52" spans="1:18">
      <c r="A52" s="97"/>
      <c r="L52" s="98"/>
      <c r="M52" s="98"/>
      <c r="N52" s="98"/>
      <c r="O52" s="98"/>
      <c r="P52" s="98"/>
      <c r="Q52" s="98"/>
      <c r="R52" s="98"/>
    </row>
    <row r="53" spans="1:18">
      <c r="L53" s="98"/>
      <c r="M53" s="98"/>
      <c r="N53" s="98"/>
      <c r="O53" s="98"/>
      <c r="P53" s="98"/>
      <c r="Q53" s="98"/>
      <c r="R53" s="98"/>
    </row>
    <row r="54" spans="1:18">
      <c r="L54" s="98"/>
      <c r="M54" s="98"/>
      <c r="N54" s="98"/>
      <c r="O54" s="98"/>
      <c r="P54" s="98"/>
      <c r="Q54" s="98"/>
      <c r="R54" s="98"/>
    </row>
    <row r="55" spans="1:18">
      <c r="L55" s="98"/>
      <c r="M55" s="98"/>
      <c r="O55" s="98"/>
      <c r="P55" s="98" t="s">
        <v>198</v>
      </c>
      <c r="Q55" s="98" t="s">
        <v>199</v>
      </c>
      <c r="R55" s="98" t="s">
        <v>200</v>
      </c>
    </row>
    <row r="56" spans="1:18">
      <c r="L56" s="98"/>
      <c r="M56" s="98"/>
      <c r="O56" s="98"/>
      <c r="P56" s="98"/>
      <c r="Q56" s="98"/>
      <c r="R56" s="98"/>
    </row>
    <row r="57" spans="1:18">
      <c r="L57" s="98"/>
      <c r="M57" s="98"/>
      <c r="O57" s="98"/>
      <c r="P57" s="98"/>
      <c r="Q57" s="98"/>
      <c r="R57" s="98"/>
    </row>
    <row r="58" spans="1:18" ht="25.5">
      <c r="O58" s="403" t="s">
        <v>201</v>
      </c>
      <c r="P58" s="404">
        <v>57.3590007029687</v>
      </c>
      <c r="Q58" s="404">
        <v>90.657051902310599</v>
      </c>
      <c r="R58" s="404">
        <v>84.570540686399497</v>
      </c>
    </row>
    <row r="59" spans="1:18" ht="5.0999999999999996" customHeight="1">
      <c r="O59" s="98"/>
      <c r="P59" s="404"/>
      <c r="Q59" s="404"/>
      <c r="R59" s="404"/>
    </row>
    <row r="60" spans="1:18" ht="25.5">
      <c r="L60" s="98"/>
      <c r="M60" s="98"/>
      <c r="O60" s="405" t="s">
        <v>202</v>
      </c>
      <c r="P60" s="404">
        <v>22.2430108689774</v>
      </c>
      <c r="Q60" s="404">
        <v>4.8714053489182199</v>
      </c>
      <c r="R60" s="404">
        <v>8.0467404819939201</v>
      </c>
    </row>
    <row r="61" spans="1:18" ht="5.0999999999999996" customHeight="1">
      <c r="L61" s="98"/>
      <c r="M61" s="98"/>
      <c r="O61" s="99"/>
      <c r="P61" s="404"/>
      <c r="Q61" s="404"/>
      <c r="R61" s="404"/>
    </row>
    <row r="62" spans="1:18" ht="25.5">
      <c r="L62" s="100" t="str">
        <f>M62&amp;" "&amp;O62</f>
        <v>أكثر من 1000 دينار  1000 دينار فأكثر
 &gt;= 1000 BD</v>
      </c>
      <c r="M62" s="98" t="s">
        <v>203</v>
      </c>
      <c r="O62" s="403" t="s">
        <v>204</v>
      </c>
      <c r="P62" s="404">
        <v>20.3979884280539</v>
      </c>
      <c r="Q62" s="404">
        <v>4.4715427487711397</v>
      </c>
      <c r="R62" s="404">
        <v>7.3827188316065602</v>
      </c>
    </row>
    <row r="63" spans="1:18">
      <c r="L63" s="100"/>
      <c r="M63" s="99"/>
    </row>
    <row r="64" spans="1:18">
      <c r="L64" s="100"/>
      <c r="M64" s="98"/>
    </row>
    <row r="65" spans="12:14">
      <c r="L65" s="98"/>
      <c r="M65" s="98"/>
      <c r="N65" s="98"/>
    </row>
    <row r="66" spans="12:14">
      <c r="L66" s="98"/>
      <c r="M66" s="98"/>
      <c r="N66" s="98"/>
    </row>
    <row r="67" spans="12:14">
      <c r="L67" s="98"/>
      <c r="M67" s="98"/>
      <c r="N67" s="98"/>
    </row>
    <row r="68" spans="12:14">
      <c r="L68" s="98"/>
      <c r="M68" s="98"/>
      <c r="N68" s="98"/>
    </row>
    <row r="69" spans="12:14">
      <c r="L69" s="98"/>
      <c r="M69" s="98"/>
      <c r="N69" s="98"/>
    </row>
  </sheetData>
  <mergeCells count="7">
    <mergeCell ref="A34:G34"/>
    <mergeCell ref="A28:G28"/>
    <mergeCell ref="A4:A7"/>
    <mergeCell ref="K4:K7"/>
    <mergeCell ref="A1:A2"/>
    <mergeCell ref="K1:K2"/>
    <mergeCell ref="H3:I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AFE2-75A6-4421-B0C0-BF8092FDC32C}">
  <dimension ref="A1:K25"/>
  <sheetViews>
    <sheetView showGridLines="0" rightToLeft="1" view="pageBreakPreview" topLeftCell="A11" zoomScale="130" zoomScaleNormal="100" zoomScaleSheetLayoutView="130" workbookViewId="0">
      <selection activeCell="L6" sqref="L6"/>
    </sheetView>
  </sheetViews>
  <sheetFormatPr defaultColWidth="9.140625" defaultRowHeight="15"/>
  <sheetData>
    <row r="1" spans="1:11" s="1" customFormat="1" ht="12.75">
      <c r="A1" s="51" t="s">
        <v>205</v>
      </c>
      <c r="B1" s="3"/>
      <c r="C1" s="3"/>
      <c r="D1" s="3"/>
      <c r="E1" s="3"/>
      <c r="F1" s="3"/>
      <c r="G1" s="3"/>
      <c r="H1" s="3"/>
      <c r="I1" s="3"/>
      <c r="J1" s="3"/>
      <c r="K1" s="3"/>
    </row>
    <row r="2" spans="1:11" s="1" customFormat="1">
      <c r="A2" s="50" t="s">
        <v>206</v>
      </c>
      <c r="B2" s="3"/>
      <c r="C2" s="3"/>
      <c r="D2" s="3"/>
      <c r="E2" s="3"/>
      <c r="F2" s="3"/>
      <c r="G2" s="3"/>
      <c r="H2" s="3"/>
      <c r="I2" s="3"/>
      <c r="J2" s="3"/>
      <c r="K2" s="3"/>
    </row>
    <row r="3" spans="1:11" s="1" customFormat="1">
      <c r="A3" s="49" t="s">
        <v>207</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610A-86F9-4C43-9CBD-96D2C0906A4C}">
  <dimension ref="A1:T32"/>
  <sheetViews>
    <sheetView showGridLines="0" rightToLeft="1" view="pageBreakPreview" zoomScale="130" zoomScaleNormal="100" zoomScaleSheetLayoutView="130" workbookViewId="0">
      <selection activeCell="W7" sqref="W7"/>
    </sheetView>
  </sheetViews>
  <sheetFormatPr defaultColWidth="6.7109375" defaultRowHeight="12.75"/>
  <cols>
    <col min="1" max="1" width="18" style="7" customWidth="1"/>
    <col min="2" max="2" width="6.7109375" style="7"/>
    <col min="3" max="3" width="6.7109375" style="7" customWidth="1"/>
    <col min="4" max="19" width="6.7109375" style="7"/>
    <col min="20" max="20" width="20.7109375" style="7" customWidth="1"/>
    <col min="21" max="25" width="6.7109375" style="7"/>
    <col min="26" max="26" width="6.7109375" style="7" customWidth="1"/>
    <col min="27" max="16384" width="6.7109375" style="7"/>
  </cols>
  <sheetData>
    <row r="1" spans="1:20" ht="15.75">
      <c r="A1" s="428" t="s">
        <v>208</v>
      </c>
      <c r="B1" s="210" t="s">
        <v>209</v>
      </c>
      <c r="C1" s="215"/>
      <c r="D1" s="215"/>
      <c r="E1" s="215"/>
      <c r="F1" s="215"/>
      <c r="G1" s="215"/>
      <c r="H1" s="215"/>
      <c r="I1" s="215"/>
      <c r="J1" s="215"/>
      <c r="K1" s="215"/>
      <c r="L1" s="215"/>
      <c r="M1" s="224"/>
      <c r="N1" s="225"/>
      <c r="O1" s="225"/>
      <c r="P1" s="225"/>
      <c r="Q1" s="225"/>
      <c r="R1" s="225"/>
      <c r="S1" s="225"/>
      <c r="T1" s="442">
        <v>2020</v>
      </c>
    </row>
    <row r="2" spans="1:20" ht="15.75">
      <c r="A2" s="428"/>
      <c r="B2" s="210" t="s">
        <v>210</v>
      </c>
      <c r="C2" s="215"/>
      <c r="D2" s="215"/>
      <c r="E2" s="215"/>
      <c r="F2" s="215"/>
      <c r="G2" s="215"/>
      <c r="H2" s="215"/>
      <c r="I2" s="215"/>
      <c r="J2" s="215"/>
      <c r="K2" s="215"/>
      <c r="L2" s="215"/>
      <c r="M2" s="224"/>
      <c r="N2" s="225"/>
      <c r="O2" s="225"/>
      <c r="P2" s="225"/>
      <c r="Q2" s="225"/>
      <c r="R2" s="225"/>
      <c r="S2" s="225"/>
      <c r="T2" s="442"/>
    </row>
    <row r="3" spans="1:20" ht="13.5" customHeight="1"/>
    <row r="4" spans="1:20" ht="13.5" customHeight="1" thickBot="1">
      <c r="A4" s="469" t="s">
        <v>211</v>
      </c>
      <c r="B4" s="216" t="s">
        <v>212</v>
      </c>
      <c r="C4" s="217"/>
      <c r="D4" s="217"/>
      <c r="E4" s="217"/>
      <c r="F4" s="217"/>
      <c r="G4" s="217"/>
      <c r="H4" s="217"/>
      <c r="I4" s="217"/>
      <c r="J4" s="217"/>
      <c r="K4" s="217"/>
      <c r="L4" s="217"/>
      <c r="M4" s="217"/>
      <c r="N4" s="217"/>
      <c r="O4" s="217"/>
      <c r="P4" s="217"/>
      <c r="Q4" s="217"/>
      <c r="R4" s="217"/>
      <c r="S4" s="218" t="s">
        <v>213</v>
      </c>
      <c r="T4" s="467" t="s">
        <v>214</v>
      </c>
    </row>
    <row r="5" spans="1:20" ht="26.25" customHeight="1">
      <c r="A5" s="469"/>
      <c r="B5" s="465" t="s">
        <v>215</v>
      </c>
      <c r="C5" s="465" t="s">
        <v>165</v>
      </c>
      <c r="D5" s="465" t="s">
        <v>167</v>
      </c>
      <c r="E5" s="465" t="s">
        <v>169</v>
      </c>
      <c r="F5" s="465" t="s">
        <v>171</v>
      </c>
      <c r="G5" s="465" t="s">
        <v>173</v>
      </c>
      <c r="H5" s="465" t="s">
        <v>175</v>
      </c>
      <c r="I5" s="465" t="s">
        <v>177</v>
      </c>
      <c r="J5" s="465" t="s">
        <v>179</v>
      </c>
      <c r="K5" s="465" t="s">
        <v>181</v>
      </c>
      <c r="L5" s="465" t="s">
        <v>183</v>
      </c>
      <c r="M5" s="465" t="s">
        <v>185</v>
      </c>
      <c r="N5" s="465" t="s">
        <v>187</v>
      </c>
      <c r="O5" s="465" t="s">
        <v>189</v>
      </c>
      <c r="P5" s="465" t="s">
        <v>191</v>
      </c>
      <c r="Q5" s="465" t="s">
        <v>193</v>
      </c>
      <c r="R5" s="465" t="s">
        <v>195</v>
      </c>
      <c r="S5" s="463" t="s">
        <v>216</v>
      </c>
      <c r="T5" s="467"/>
    </row>
    <row r="6" spans="1:20" ht="27.75" customHeight="1" thickBot="1">
      <c r="A6" s="469"/>
      <c r="B6" s="466"/>
      <c r="C6" s="466"/>
      <c r="D6" s="466"/>
      <c r="E6" s="466"/>
      <c r="F6" s="466"/>
      <c r="G6" s="466"/>
      <c r="H6" s="466"/>
      <c r="I6" s="466"/>
      <c r="J6" s="466"/>
      <c r="K6" s="466"/>
      <c r="L6" s="466"/>
      <c r="M6" s="466"/>
      <c r="N6" s="466"/>
      <c r="O6" s="466"/>
      <c r="P6" s="466"/>
      <c r="Q6" s="466"/>
      <c r="R6" s="466"/>
      <c r="S6" s="464"/>
      <c r="T6" s="468"/>
    </row>
    <row r="7" spans="1:20" ht="24.95" customHeight="1">
      <c r="A7" s="221" t="s">
        <v>217</v>
      </c>
      <c r="B7" s="326">
        <v>137</v>
      </c>
      <c r="C7" s="326">
        <v>1117</v>
      </c>
      <c r="D7" s="326">
        <v>1659</v>
      </c>
      <c r="E7" s="326">
        <v>1628</v>
      </c>
      <c r="F7" s="326">
        <v>1545</v>
      </c>
      <c r="G7" s="326">
        <v>3048</v>
      </c>
      <c r="H7" s="326">
        <v>2904</v>
      </c>
      <c r="I7" s="326">
        <v>1678</v>
      </c>
      <c r="J7" s="326">
        <v>4055</v>
      </c>
      <c r="K7" s="326">
        <v>3187</v>
      </c>
      <c r="L7" s="326">
        <v>3294</v>
      </c>
      <c r="M7" s="326">
        <v>2204</v>
      </c>
      <c r="N7" s="326">
        <v>1737</v>
      </c>
      <c r="O7" s="326">
        <v>1269</v>
      </c>
      <c r="P7" s="326">
        <v>944</v>
      </c>
      <c r="Q7" s="326">
        <v>3452</v>
      </c>
      <c r="R7" s="326">
        <v>5434</v>
      </c>
      <c r="S7" s="328">
        <f>SUM(B7:R7)</f>
        <v>39292</v>
      </c>
      <c r="T7" s="219" t="s">
        <v>218</v>
      </c>
    </row>
    <row r="8" spans="1:20" ht="24.95" customHeight="1">
      <c r="A8" s="222" t="s">
        <v>219</v>
      </c>
      <c r="B8" s="326">
        <v>12</v>
      </c>
      <c r="C8" s="326">
        <v>90</v>
      </c>
      <c r="D8" s="326">
        <v>165</v>
      </c>
      <c r="E8" s="326">
        <v>163</v>
      </c>
      <c r="F8" s="326">
        <v>1722</v>
      </c>
      <c r="G8" s="326">
        <v>949</v>
      </c>
      <c r="H8" s="326">
        <v>917</v>
      </c>
      <c r="I8" s="326">
        <v>410</v>
      </c>
      <c r="J8" s="326">
        <v>1086</v>
      </c>
      <c r="K8" s="326">
        <v>491</v>
      </c>
      <c r="L8" s="326">
        <v>1092</v>
      </c>
      <c r="M8" s="326">
        <v>732</v>
      </c>
      <c r="N8" s="326">
        <v>546</v>
      </c>
      <c r="O8" s="326">
        <v>519</v>
      </c>
      <c r="P8" s="326">
        <v>338</v>
      </c>
      <c r="Q8" s="326">
        <v>1833</v>
      </c>
      <c r="R8" s="326">
        <v>4430</v>
      </c>
      <c r="S8" s="328">
        <f>SUM(B8:R8)</f>
        <v>15495</v>
      </c>
      <c r="T8" s="220" t="s">
        <v>220</v>
      </c>
    </row>
    <row r="9" spans="1:20" ht="24.95" customHeight="1">
      <c r="A9" s="222" t="s">
        <v>221</v>
      </c>
      <c r="B9" s="326">
        <v>111</v>
      </c>
      <c r="C9" s="326">
        <v>1494</v>
      </c>
      <c r="D9" s="326">
        <v>2483</v>
      </c>
      <c r="E9" s="326">
        <v>2026</v>
      </c>
      <c r="F9" s="326">
        <v>1702</v>
      </c>
      <c r="G9" s="326">
        <v>4016</v>
      </c>
      <c r="H9" s="326">
        <v>3414</v>
      </c>
      <c r="I9" s="326">
        <v>1466</v>
      </c>
      <c r="J9" s="326">
        <v>3339</v>
      </c>
      <c r="K9" s="326">
        <v>1199</v>
      </c>
      <c r="L9" s="326">
        <v>1710</v>
      </c>
      <c r="M9" s="326">
        <v>1231</v>
      </c>
      <c r="N9" s="326">
        <v>1096</v>
      </c>
      <c r="O9" s="326">
        <v>714</v>
      </c>
      <c r="P9" s="326">
        <v>555</v>
      </c>
      <c r="Q9" s="326">
        <v>1580</v>
      </c>
      <c r="R9" s="326">
        <v>2688</v>
      </c>
      <c r="S9" s="328">
        <f t="shared" ref="S9:S16" si="0">SUM(B9:R9)</f>
        <v>30824</v>
      </c>
      <c r="T9" s="220" t="s">
        <v>222</v>
      </c>
    </row>
    <row r="10" spans="1:20" ht="24.95" customHeight="1">
      <c r="A10" s="222" t="s">
        <v>223</v>
      </c>
      <c r="B10" s="326">
        <v>383</v>
      </c>
      <c r="C10" s="326">
        <v>1676</v>
      </c>
      <c r="D10" s="326">
        <v>1554</v>
      </c>
      <c r="E10" s="326">
        <v>1393</v>
      </c>
      <c r="F10" s="326">
        <v>998</v>
      </c>
      <c r="G10" s="326">
        <v>2709</v>
      </c>
      <c r="H10" s="326">
        <v>1984</v>
      </c>
      <c r="I10" s="326">
        <v>907</v>
      </c>
      <c r="J10" s="326">
        <v>2000</v>
      </c>
      <c r="K10" s="326">
        <v>815</v>
      </c>
      <c r="L10" s="326">
        <v>1003</v>
      </c>
      <c r="M10" s="326">
        <v>626</v>
      </c>
      <c r="N10" s="326">
        <v>428</v>
      </c>
      <c r="O10" s="326">
        <v>318</v>
      </c>
      <c r="P10" s="326">
        <v>215</v>
      </c>
      <c r="Q10" s="326">
        <v>659</v>
      </c>
      <c r="R10" s="326">
        <v>870</v>
      </c>
      <c r="S10" s="328">
        <f t="shared" si="0"/>
        <v>18538</v>
      </c>
      <c r="T10" s="220" t="s">
        <v>224</v>
      </c>
    </row>
    <row r="11" spans="1:20" ht="24.95" customHeight="1">
      <c r="A11" s="222" t="s">
        <v>225</v>
      </c>
      <c r="B11" s="326">
        <v>67</v>
      </c>
      <c r="C11" s="326">
        <v>891</v>
      </c>
      <c r="D11" s="326">
        <v>265</v>
      </c>
      <c r="E11" s="326">
        <v>107</v>
      </c>
      <c r="F11" s="326">
        <v>47</v>
      </c>
      <c r="G11" s="326">
        <v>65</v>
      </c>
      <c r="H11" s="326">
        <v>67</v>
      </c>
      <c r="I11" s="326">
        <v>14</v>
      </c>
      <c r="J11" s="326">
        <v>17</v>
      </c>
      <c r="K11" s="326">
        <v>9</v>
      </c>
      <c r="L11" s="326">
        <v>11</v>
      </c>
      <c r="M11" s="326">
        <v>9</v>
      </c>
      <c r="N11" s="326">
        <v>8</v>
      </c>
      <c r="O11" s="326">
        <v>5</v>
      </c>
      <c r="P11" s="326">
        <v>1</v>
      </c>
      <c r="Q11" s="326">
        <v>6</v>
      </c>
      <c r="R11" s="326">
        <v>4</v>
      </c>
      <c r="S11" s="328">
        <f t="shared" si="0"/>
        <v>1593</v>
      </c>
      <c r="T11" s="220" t="s">
        <v>226</v>
      </c>
    </row>
    <row r="12" spans="1:20" ht="24.95" customHeight="1">
      <c r="A12" s="222" t="s">
        <v>227</v>
      </c>
      <c r="B12" s="326">
        <v>3</v>
      </c>
      <c r="C12" s="326">
        <v>36</v>
      </c>
      <c r="D12" s="326">
        <v>84</v>
      </c>
      <c r="E12" s="326">
        <v>50</v>
      </c>
      <c r="F12" s="326">
        <v>38</v>
      </c>
      <c r="G12" s="326">
        <v>15</v>
      </c>
      <c r="H12" s="326">
        <v>6</v>
      </c>
      <c r="I12" s="326">
        <v>36</v>
      </c>
      <c r="J12" s="326">
        <v>24</v>
      </c>
      <c r="K12" s="326">
        <v>2</v>
      </c>
      <c r="L12" s="326">
        <v>13</v>
      </c>
      <c r="M12" s="326">
        <v>3</v>
      </c>
      <c r="N12" s="326">
        <v>5</v>
      </c>
      <c r="O12" s="326">
        <v>9</v>
      </c>
      <c r="P12" s="326">
        <v>6</v>
      </c>
      <c r="Q12" s="326">
        <v>56</v>
      </c>
      <c r="R12" s="326">
        <v>42</v>
      </c>
      <c r="S12" s="328">
        <f t="shared" si="0"/>
        <v>428</v>
      </c>
      <c r="T12" s="220" t="s">
        <v>228</v>
      </c>
    </row>
    <row r="13" spans="1:20" ht="24.95" customHeight="1">
      <c r="A13" s="222" t="s">
        <v>229</v>
      </c>
      <c r="B13" s="326">
        <v>1088</v>
      </c>
      <c r="C13" s="326">
        <v>3355</v>
      </c>
      <c r="D13" s="326">
        <v>2931</v>
      </c>
      <c r="E13" s="326">
        <v>1895</v>
      </c>
      <c r="F13" s="326">
        <v>1208</v>
      </c>
      <c r="G13" s="326">
        <v>1275</v>
      </c>
      <c r="H13" s="326">
        <v>735</v>
      </c>
      <c r="I13" s="326">
        <v>319</v>
      </c>
      <c r="J13" s="326">
        <v>329</v>
      </c>
      <c r="K13" s="326">
        <v>191</v>
      </c>
      <c r="L13" s="326">
        <v>261</v>
      </c>
      <c r="M13" s="326">
        <v>196</v>
      </c>
      <c r="N13" s="326">
        <v>137</v>
      </c>
      <c r="O13" s="326">
        <v>100</v>
      </c>
      <c r="P13" s="326">
        <v>73</v>
      </c>
      <c r="Q13" s="326">
        <v>214</v>
      </c>
      <c r="R13" s="326">
        <v>166</v>
      </c>
      <c r="S13" s="328">
        <f t="shared" si="0"/>
        <v>14473</v>
      </c>
      <c r="T13" s="220" t="s">
        <v>230</v>
      </c>
    </row>
    <row r="14" spans="1:20" ht="24.95" customHeight="1">
      <c r="A14" s="222" t="s">
        <v>231</v>
      </c>
      <c r="B14" s="326">
        <v>2300</v>
      </c>
      <c r="C14" s="326">
        <v>13052</v>
      </c>
      <c r="D14" s="326">
        <v>11543</v>
      </c>
      <c r="E14" s="326">
        <v>4658</v>
      </c>
      <c r="F14" s="326">
        <v>1953</v>
      </c>
      <c r="G14" s="326">
        <v>3115</v>
      </c>
      <c r="H14" s="326">
        <v>1539</v>
      </c>
      <c r="I14" s="326">
        <v>800</v>
      </c>
      <c r="J14" s="326">
        <v>1075</v>
      </c>
      <c r="K14" s="326">
        <v>428</v>
      </c>
      <c r="L14" s="326">
        <v>565</v>
      </c>
      <c r="M14" s="326">
        <v>406</v>
      </c>
      <c r="N14" s="326">
        <v>317</v>
      </c>
      <c r="O14" s="326">
        <v>299</v>
      </c>
      <c r="P14" s="326">
        <v>201</v>
      </c>
      <c r="Q14" s="326">
        <v>855</v>
      </c>
      <c r="R14" s="326">
        <v>1496</v>
      </c>
      <c r="S14" s="328">
        <f t="shared" si="0"/>
        <v>44602</v>
      </c>
      <c r="T14" s="220" t="s">
        <v>232</v>
      </c>
    </row>
    <row r="15" spans="1:20" ht="24.95" customHeight="1">
      <c r="A15" s="222" t="s">
        <v>233</v>
      </c>
      <c r="B15" s="326">
        <v>1507</v>
      </c>
      <c r="C15" s="326">
        <v>12484</v>
      </c>
      <c r="D15" s="326">
        <v>7954</v>
      </c>
      <c r="E15" s="326">
        <v>4695</v>
      </c>
      <c r="F15" s="326">
        <v>1920</v>
      </c>
      <c r="G15" s="326">
        <v>2417</v>
      </c>
      <c r="H15" s="326">
        <v>1921</v>
      </c>
      <c r="I15" s="326">
        <v>664</v>
      </c>
      <c r="J15" s="326">
        <v>965</v>
      </c>
      <c r="K15" s="326">
        <v>438</v>
      </c>
      <c r="L15" s="326">
        <v>550</v>
      </c>
      <c r="M15" s="326">
        <v>317</v>
      </c>
      <c r="N15" s="326">
        <v>157</v>
      </c>
      <c r="O15" s="326">
        <v>180</v>
      </c>
      <c r="P15" s="326">
        <v>118</v>
      </c>
      <c r="Q15" s="326">
        <v>320</v>
      </c>
      <c r="R15" s="326">
        <v>220</v>
      </c>
      <c r="S15" s="328">
        <f t="shared" si="0"/>
        <v>36827</v>
      </c>
      <c r="T15" s="220" t="s">
        <v>234</v>
      </c>
    </row>
    <row r="16" spans="1:20" ht="24.95" customHeight="1">
      <c r="A16" s="223" t="s">
        <v>235</v>
      </c>
      <c r="B16" s="326">
        <v>10260</v>
      </c>
      <c r="C16" s="326">
        <v>120825</v>
      </c>
      <c r="D16" s="326">
        <v>57920</v>
      </c>
      <c r="E16" s="326">
        <v>22445</v>
      </c>
      <c r="F16" s="326">
        <v>8911</v>
      </c>
      <c r="G16" s="326">
        <v>15166</v>
      </c>
      <c r="H16" s="326">
        <v>19511</v>
      </c>
      <c r="I16" s="326">
        <v>5723</v>
      </c>
      <c r="J16" s="326">
        <v>8814</v>
      </c>
      <c r="K16" s="326">
        <v>5002</v>
      </c>
      <c r="L16" s="326">
        <v>5438</v>
      </c>
      <c r="M16" s="326">
        <v>3723</v>
      </c>
      <c r="N16" s="326">
        <v>3067</v>
      </c>
      <c r="O16" s="326">
        <v>2343</v>
      </c>
      <c r="P16" s="326">
        <v>1616</v>
      </c>
      <c r="Q16" s="326">
        <v>5144</v>
      </c>
      <c r="R16" s="326">
        <v>7877</v>
      </c>
      <c r="S16" s="328">
        <f t="shared" si="0"/>
        <v>303785</v>
      </c>
      <c r="T16" s="220" t="s">
        <v>236</v>
      </c>
    </row>
    <row r="17" spans="1:20" ht="24.95" customHeight="1" thickBot="1">
      <c r="A17" s="320" t="s">
        <v>35</v>
      </c>
      <c r="B17" s="327">
        <f t="shared" ref="B17:S17" si="1">SUM(B7:B16)</f>
        <v>15868</v>
      </c>
      <c r="C17" s="327">
        <f t="shared" si="1"/>
        <v>155020</v>
      </c>
      <c r="D17" s="327">
        <f t="shared" si="1"/>
        <v>86558</v>
      </c>
      <c r="E17" s="327">
        <f t="shared" si="1"/>
        <v>39060</v>
      </c>
      <c r="F17" s="327">
        <f t="shared" si="1"/>
        <v>20044</v>
      </c>
      <c r="G17" s="327">
        <f t="shared" si="1"/>
        <v>32775</v>
      </c>
      <c r="H17" s="327">
        <f t="shared" si="1"/>
        <v>32998</v>
      </c>
      <c r="I17" s="327">
        <f t="shared" si="1"/>
        <v>12017</v>
      </c>
      <c r="J17" s="327">
        <f t="shared" si="1"/>
        <v>21704</v>
      </c>
      <c r="K17" s="327">
        <f t="shared" si="1"/>
        <v>11762</v>
      </c>
      <c r="L17" s="327">
        <f t="shared" si="1"/>
        <v>13937</v>
      </c>
      <c r="M17" s="327">
        <f t="shared" si="1"/>
        <v>9447</v>
      </c>
      <c r="N17" s="327">
        <f t="shared" si="1"/>
        <v>7498</v>
      </c>
      <c r="O17" s="327">
        <f t="shared" si="1"/>
        <v>5756</v>
      </c>
      <c r="P17" s="327">
        <f t="shared" si="1"/>
        <v>4067</v>
      </c>
      <c r="Q17" s="327">
        <f t="shared" si="1"/>
        <v>14119</v>
      </c>
      <c r="R17" s="327">
        <f t="shared" si="1"/>
        <v>23227</v>
      </c>
      <c r="S17" s="329">
        <f t="shared" si="1"/>
        <v>505857</v>
      </c>
      <c r="T17" s="321" t="s">
        <v>36</v>
      </c>
    </row>
    <row r="18" spans="1:20" ht="15" customHeight="1">
      <c r="A18" s="84" t="s">
        <v>85</v>
      </c>
      <c r="B18" s="83"/>
      <c r="C18" s="80"/>
      <c r="D18" s="80"/>
      <c r="E18" s="80"/>
      <c r="F18" s="80"/>
      <c r="G18" s="80"/>
      <c r="O18" s="80"/>
      <c r="P18" s="80"/>
      <c r="Q18" s="80"/>
      <c r="R18" s="80"/>
      <c r="S18" s="80"/>
      <c r="T18" s="80" t="s">
        <v>86</v>
      </c>
    </row>
    <row r="19" spans="1:20" ht="15" customHeight="1">
      <c r="A19" s="125" t="s">
        <v>237</v>
      </c>
      <c r="B19" s="84"/>
      <c r="C19" s="84"/>
      <c r="D19" s="84"/>
      <c r="E19" s="84"/>
      <c r="F19" s="84"/>
      <c r="G19" s="84"/>
      <c r="J19" s="109"/>
      <c r="K19" s="325"/>
      <c r="L19" s="325"/>
      <c r="M19" s="325"/>
      <c r="O19" s="325"/>
      <c r="Q19" s="325"/>
      <c r="R19" s="325"/>
      <c r="T19" s="126" t="s">
        <v>238</v>
      </c>
    </row>
    <row r="20" spans="1:20" ht="15" customHeight="1">
      <c r="A20" s="125" t="s">
        <v>146</v>
      </c>
      <c r="B20" s="80"/>
      <c r="C20" s="80"/>
      <c r="D20" s="80"/>
      <c r="E20" s="80"/>
      <c r="F20" s="80"/>
      <c r="G20" s="80"/>
      <c r="O20" s="80"/>
      <c r="P20" s="80"/>
      <c r="Q20" s="80"/>
      <c r="R20" s="80"/>
      <c r="S20" s="80"/>
      <c r="T20" s="126" t="s">
        <v>147</v>
      </c>
    </row>
    <row r="21" spans="1:20" ht="15">
      <c r="A21" s="26"/>
      <c r="B21" s="28"/>
      <c r="C21" s="28"/>
      <c r="D21" s="28"/>
      <c r="E21" s="28"/>
      <c r="F21" s="28"/>
      <c r="G21" s="28"/>
      <c r="H21" s="28"/>
      <c r="I21" s="28"/>
      <c r="J21" s="28"/>
      <c r="K21" s="28"/>
      <c r="L21" s="28"/>
      <c r="M21" s="28"/>
      <c r="N21" s="28"/>
      <c r="O21" s="28"/>
      <c r="P21" s="28"/>
      <c r="Q21" s="28"/>
      <c r="R21" s="28"/>
      <c r="S21" s="30"/>
      <c r="T21" s="30"/>
    </row>
    <row r="27" spans="1:20">
      <c r="A27" s="32"/>
      <c r="B27" s="32"/>
      <c r="C27" s="32"/>
      <c r="D27" s="32"/>
      <c r="E27" s="32"/>
      <c r="F27" s="32"/>
      <c r="G27" s="32"/>
      <c r="H27" s="32"/>
      <c r="I27" s="32"/>
      <c r="J27" s="32"/>
      <c r="K27" s="32"/>
      <c r="L27" s="32"/>
      <c r="M27" s="32"/>
      <c r="N27" s="32"/>
    </row>
    <row r="28" spans="1:20">
      <c r="A28" s="32"/>
      <c r="B28" s="32"/>
      <c r="C28" s="32" t="s">
        <v>239</v>
      </c>
      <c r="D28" s="32" t="s">
        <v>240</v>
      </c>
      <c r="E28" s="32" t="s">
        <v>241</v>
      </c>
      <c r="F28" s="32" t="s">
        <v>242</v>
      </c>
      <c r="G28" s="32" t="s">
        <v>243</v>
      </c>
      <c r="H28" s="32" t="s">
        <v>244</v>
      </c>
      <c r="I28" s="32" t="s">
        <v>245</v>
      </c>
      <c r="J28" s="32" t="s">
        <v>246</v>
      </c>
      <c r="K28" s="32" t="s">
        <v>247</v>
      </c>
      <c r="L28" s="32" t="s">
        <v>248</v>
      </c>
      <c r="M28" s="32" t="s">
        <v>249</v>
      </c>
      <c r="N28" s="32"/>
    </row>
    <row r="29" spans="1:20">
      <c r="A29" s="32"/>
      <c r="B29" s="32" t="s">
        <v>201</v>
      </c>
      <c r="C29" s="406">
        <v>53.339102107299198</v>
      </c>
      <c r="D29" s="406">
        <v>38.754436915133915</v>
      </c>
      <c r="E29" s="406">
        <v>68.939787178821703</v>
      </c>
      <c r="F29" s="406">
        <v>77.780774625094395</v>
      </c>
      <c r="G29" s="406">
        <v>97.237915881983682</v>
      </c>
      <c r="H29" s="406">
        <v>68.691588785046733</v>
      </c>
      <c r="I29" s="406">
        <v>92.074898086091338</v>
      </c>
      <c r="J29" s="406">
        <v>90.720147078606345</v>
      </c>
      <c r="K29" s="406">
        <v>94.94392701007412</v>
      </c>
      <c r="L29" s="406">
        <v>90.385305396909004</v>
      </c>
      <c r="M29" s="406">
        <v>84.570540686399525</v>
      </c>
      <c r="N29" s="32"/>
    </row>
    <row r="30" spans="1:20">
      <c r="A30" s="32"/>
      <c r="B30" s="407" t="s">
        <v>202</v>
      </c>
      <c r="C30" s="406">
        <v>24.045607248294818</v>
      </c>
      <c r="D30" s="406">
        <v>20.826072926750562</v>
      </c>
      <c r="E30" s="406">
        <v>17.213859330391905</v>
      </c>
      <c r="F30" s="406">
        <v>13.971302190096019</v>
      </c>
      <c r="G30" s="406">
        <v>2.1343377275580666</v>
      </c>
      <c r="H30" s="406">
        <v>8.4112149532710276</v>
      </c>
      <c r="I30" s="406">
        <v>5.2995232501900089</v>
      </c>
      <c r="J30" s="406">
        <v>4.0087888435496168</v>
      </c>
      <c r="K30" s="406">
        <v>3.5897575148668102</v>
      </c>
      <c r="L30" s="406">
        <v>5.3284395213720224</v>
      </c>
      <c r="M30" s="406">
        <v>8.0467404819939237</v>
      </c>
      <c r="N30" s="32"/>
    </row>
    <row r="31" spans="1:20">
      <c r="A31" s="32"/>
      <c r="B31" s="32" t="s">
        <v>204</v>
      </c>
      <c r="C31" s="406">
        <v>22.615290644405984</v>
      </c>
      <c r="D31" s="406">
        <v>40.419490158115522</v>
      </c>
      <c r="E31" s="406">
        <v>13.846353490786401</v>
      </c>
      <c r="F31" s="406">
        <v>8.2479231848095793</v>
      </c>
      <c r="G31" s="406">
        <v>0.62774639045825487</v>
      </c>
      <c r="H31" s="406">
        <v>22.897196261682243</v>
      </c>
      <c r="I31" s="406">
        <v>2.6255786637186485</v>
      </c>
      <c r="J31" s="406">
        <v>5.2710640778440423</v>
      </c>
      <c r="K31" s="406">
        <v>1.4663154750590599</v>
      </c>
      <c r="L31" s="406">
        <v>4.2862550817189788</v>
      </c>
      <c r="M31" s="406">
        <v>7.3827188316065602</v>
      </c>
      <c r="N31" s="32"/>
    </row>
    <row r="32" spans="1:20">
      <c r="B32" s="32"/>
      <c r="C32" s="32"/>
      <c r="D32" s="32"/>
      <c r="E32" s="32"/>
      <c r="F32" s="32"/>
      <c r="G32" s="32"/>
      <c r="H32" s="32"/>
      <c r="I32" s="32"/>
      <c r="J32" s="32"/>
      <c r="K32" s="32"/>
      <c r="L32" s="32"/>
      <c r="M32" s="32"/>
    </row>
  </sheetData>
  <mergeCells count="22">
    <mergeCell ref="T1:T2"/>
    <mergeCell ref="T4:T6"/>
    <mergeCell ref="A4:A6"/>
    <mergeCell ref="A1:A2"/>
    <mergeCell ref="C5:C6"/>
    <mergeCell ref="D5:D6"/>
    <mergeCell ref="E5:E6"/>
    <mergeCell ref="F5:F6"/>
    <mergeCell ref="G5:G6"/>
    <mergeCell ref="H5:H6"/>
    <mergeCell ref="I5:I6"/>
    <mergeCell ref="J5:J6"/>
    <mergeCell ref="K5:K6"/>
    <mergeCell ref="L5:L6"/>
    <mergeCell ref="M5:M6"/>
    <mergeCell ref="B5:B6"/>
    <mergeCell ref="S5:S6"/>
    <mergeCell ref="N5:N6"/>
    <mergeCell ref="O5:O6"/>
    <mergeCell ref="P5:P6"/>
    <mergeCell ref="Q5:Q6"/>
    <mergeCell ref="R5:R6"/>
  </mergeCells>
  <printOptions horizontalCentered="1"/>
  <pageMargins left="0" right="0" top="1.5" bottom="1" header="0" footer="0"/>
  <pageSetup paperSize="9" scale="90"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D735-1E2E-4587-BDC1-3D828B50DCCA}">
  <dimension ref="A1:N35"/>
  <sheetViews>
    <sheetView showGridLines="0" rightToLeft="1" view="pageBreakPreview" topLeftCell="A17" zoomScale="115" zoomScaleNormal="100" zoomScaleSheetLayoutView="115" workbookViewId="0"/>
  </sheetViews>
  <sheetFormatPr defaultColWidth="9.140625" defaultRowHeight="14.25"/>
  <cols>
    <col min="1" max="16384" width="9.140625" style="121"/>
  </cols>
  <sheetData>
    <row r="1" spans="1:14">
      <c r="A1" s="51" t="s">
        <v>250</v>
      </c>
      <c r="B1" s="96"/>
      <c r="C1" s="96"/>
      <c r="D1" s="96"/>
      <c r="E1" s="96"/>
      <c r="F1" s="96"/>
      <c r="G1" s="96"/>
      <c r="H1" s="96"/>
      <c r="I1" s="96"/>
      <c r="J1" s="96"/>
      <c r="K1" s="120"/>
      <c r="L1" s="120"/>
      <c r="M1" s="120"/>
      <c r="N1" s="120"/>
    </row>
    <row r="2" spans="1:14" ht="15">
      <c r="A2" s="50" t="s">
        <v>251</v>
      </c>
      <c r="B2" s="96"/>
      <c r="C2" s="96"/>
      <c r="D2" s="96"/>
      <c r="E2" s="96"/>
      <c r="F2" s="96"/>
      <c r="G2" s="96"/>
      <c r="H2" s="96"/>
      <c r="I2" s="96"/>
      <c r="J2" s="96"/>
      <c r="K2" s="120"/>
      <c r="L2" s="120"/>
      <c r="M2" s="120"/>
      <c r="N2" s="120"/>
    </row>
    <row r="3" spans="1:14" ht="15">
      <c r="A3" s="49" t="s">
        <v>252</v>
      </c>
      <c r="B3" s="96"/>
      <c r="C3" s="96"/>
      <c r="D3" s="96"/>
      <c r="E3" s="96"/>
      <c r="F3" s="96"/>
      <c r="G3" s="96"/>
      <c r="H3" s="96"/>
      <c r="I3" s="96"/>
      <c r="J3" s="96"/>
      <c r="K3" s="120"/>
      <c r="L3" s="120"/>
      <c r="M3" s="120"/>
      <c r="N3" s="120"/>
    </row>
    <row r="4" spans="1:14" s="85" customFormat="1" ht="12.75"/>
    <row r="5" spans="1:14" s="85" customFormat="1" ht="12.75"/>
    <row r="6" spans="1:14" s="85" customFormat="1" ht="12.75"/>
    <row r="7" spans="1:14" s="85" customFormat="1" ht="12.75"/>
    <row r="8" spans="1:14" s="85" customFormat="1" ht="12.75"/>
    <row r="9" spans="1:14" s="85" customFormat="1" ht="12.75"/>
    <row r="10" spans="1:14" s="85" customFormat="1" ht="12.75"/>
    <row r="11" spans="1:14" s="85" customFormat="1" ht="12.75"/>
    <row r="12" spans="1:14" s="85" customFormat="1" ht="12.75"/>
    <row r="13" spans="1:14" s="85" customFormat="1" ht="12.75"/>
    <row r="14" spans="1:14" s="85" customFormat="1" ht="12.75"/>
    <row r="15" spans="1:14" s="85" customFormat="1" ht="12.75"/>
    <row r="16" spans="1:14" s="85" customFormat="1" ht="12.75"/>
    <row r="17" s="85" customFormat="1" ht="12.75"/>
    <row r="18" s="85" customFormat="1" ht="12.75"/>
    <row r="19" s="85" customFormat="1" ht="12.75"/>
    <row r="20" s="85" customFormat="1" ht="12.75"/>
    <row r="21" s="85" customFormat="1" ht="12.75"/>
    <row r="22" s="85" customFormat="1" ht="12.75"/>
    <row r="23" s="85" customFormat="1" ht="12.75"/>
    <row r="24" s="85" customFormat="1" ht="12.75"/>
    <row r="25" s="85" customFormat="1" ht="12.75"/>
    <row r="33" spans="1:14" ht="15">
      <c r="A33" s="119"/>
      <c r="B33" s="96"/>
      <c r="C33" s="96"/>
      <c r="D33" s="96"/>
      <c r="E33" s="96"/>
      <c r="F33" s="96"/>
      <c r="G33" s="96"/>
      <c r="H33" s="96"/>
      <c r="I33" s="96"/>
      <c r="J33" s="96"/>
      <c r="K33" s="120"/>
      <c r="L33" s="120"/>
      <c r="M33" s="120"/>
      <c r="N33" s="120"/>
    </row>
    <row r="34" spans="1:14" ht="18">
      <c r="A34" s="122"/>
      <c r="B34" s="96"/>
      <c r="C34" s="96"/>
      <c r="D34" s="96"/>
      <c r="E34" s="96"/>
      <c r="F34" s="96"/>
      <c r="G34" s="96"/>
      <c r="H34" s="96"/>
      <c r="I34" s="96"/>
      <c r="J34" s="96"/>
      <c r="K34" s="120"/>
      <c r="L34" s="120"/>
      <c r="M34" s="120"/>
      <c r="N34" s="120"/>
    </row>
    <row r="35" spans="1:14">
      <c r="A35" s="123"/>
      <c r="B35" s="96"/>
      <c r="C35" s="96"/>
      <c r="D35" s="96"/>
      <c r="E35" s="96"/>
      <c r="F35" s="96"/>
      <c r="G35" s="96"/>
      <c r="H35" s="96"/>
      <c r="I35" s="96"/>
      <c r="J35" s="96"/>
      <c r="K35" s="120"/>
      <c r="L35" s="120"/>
      <c r="M35" s="120"/>
      <c r="N35" s="120"/>
    </row>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540-EF55-4F08-8865-00DB048399B5}">
  <dimension ref="A1:T32"/>
  <sheetViews>
    <sheetView showGridLines="0" rightToLeft="1" view="pageBreakPreview" zoomScale="115" zoomScaleNormal="100" zoomScaleSheetLayoutView="115" workbookViewId="0">
      <selection activeCell="S28" sqref="S28"/>
    </sheetView>
  </sheetViews>
  <sheetFormatPr defaultColWidth="9.140625" defaultRowHeight="12.75"/>
  <cols>
    <col min="1" max="1" width="18" style="7" customWidth="1"/>
    <col min="2" max="19" width="6.7109375" style="7" customWidth="1"/>
    <col min="20" max="20" width="20.7109375" style="7" customWidth="1"/>
    <col min="21" max="16384" width="9.140625" style="7"/>
  </cols>
  <sheetData>
    <row r="1" spans="1:20" ht="15.75">
      <c r="A1" s="428" t="s">
        <v>253</v>
      </c>
      <c r="B1" s="210" t="s">
        <v>254</v>
      </c>
      <c r="C1" s="215"/>
      <c r="D1" s="215"/>
      <c r="E1" s="215"/>
      <c r="F1" s="215"/>
      <c r="G1" s="215"/>
      <c r="H1" s="215"/>
      <c r="I1" s="215"/>
      <c r="J1" s="215"/>
      <c r="K1" s="215"/>
      <c r="L1" s="215"/>
      <c r="M1" s="224"/>
      <c r="N1" s="225"/>
      <c r="O1" s="225"/>
      <c r="P1" s="225"/>
      <c r="Q1" s="225"/>
      <c r="R1" s="225"/>
      <c r="S1" s="225"/>
      <c r="T1" s="442">
        <v>2020</v>
      </c>
    </row>
    <row r="2" spans="1:20" ht="15.75">
      <c r="A2" s="428"/>
      <c r="B2" s="210" t="s">
        <v>255</v>
      </c>
      <c r="C2" s="215"/>
      <c r="D2" s="215"/>
      <c r="E2" s="215"/>
      <c r="F2" s="215"/>
      <c r="G2" s="215"/>
      <c r="H2" s="215"/>
      <c r="I2" s="215"/>
      <c r="J2" s="215"/>
      <c r="K2" s="215"/>
      <c r="L2" s="215"/>
      <c r="M2" s="224"/>
      <c r="N2" s="225"/>
      <c r="O2" s="225"/>
      <c r="P2" s="225"/>
      <c r="Q2" s="225"/>
      <c r="R2" s="225"/>
      <c r="S2" s="225"/>
      <c r="T2" s="442"/>
    </row>
    <row r="3" spans="1:20" ht="13.5" customHeight="1"/>
    <row r="4" spans="1:20" ht="13.5" customHeight="1" thickBot="1">
      <c r="A4" s="469" t="s">
        <v>211</v>
      </c>
      <c r="B4" s="216" t="s">
        <v>212</v>
      </c>
      <c r="C4" s="217"/>
      <c r="D4" s="217"/>
      <c r="E4" s="217"/>
      <c r="F4" s="217"/>
      <c r="G4" s="217"/>
      <c r="H4" s="217"/>
      <c r="I4" s="217"/>
      <c r="J4" s="217"/>
      <c r="K4" s="217"/>
      <c r="L4" s="217"/>
      <c r="M4" s="217"/>
      <c r="N4" s="217"/>
      <c r="O4" s="217"/>
      <c r="P4" s="217"/>
      <c r="Q4" s="217"/>
      <c r="R4" s="217"/>
      <c r="S4" s="218" t="s">
        <v>213</v>
      </c>
      <c r="T4" s="467" t="s">
        <v>214</v>
      </c>
    </row>
    <row r="5" spans="1:20">
      <c r="A5" s="469"/>
      <c r="B5" s="465" t="s">
        <v>215</v>
      </c>
      <c r="C5" s="465" t="s">
        <v>165</v>
      </c>
      <c r="D5" s="465" t="s">
        <v>167</v>
      </c>
      <c r="E5" s="465" t="s">
        <v>169</v>
      </c>
      <c r="F5" s="465" t="s">
        <v>171</v>
      </c>
      <c r="G5" s="465" t="s">
        <v>173</v>
      </c>
      <c r="H5" s="465" t="s">
        <v>175</v>
      </c>
      <c r="I5" s="465" t="s">
        <v>177</v>
      </c>
      <c r="J5" s="465" t="s">
        <v>179</v>
      </c>
      <c r="K5" s="465" t="s">
        <v>181</v>
      </c>
      <c r="L5" s="465" t="s">
        <v>183</v>
      </c>
      <c r="M5" s="465" t="s">
        <v>185</v>
      </c>
      <c r="N5" s="465" t="s">
        <v>187</v>
      </c>
      <c r="O5" s="465" t="s">
        <v>189</v>
      </c>
      <c r="P5" s="465" t="s">
        <v>191</v>
      </c>
      <c r="Q5" s="465" t="s">
        <v>193</v>
      </c>
      <c r="R5" s="465" t="s">
        <v>195</v>
      </c>
      <c r="S5" s="463" t="s">
        <v>216</v>
      </c>
      <c r="T5" s="467"/>
    </row>
    <row r="6" spans="1:20" ht="27.75" customHeight="1" thickBot="1">
      <c r="A6" s="469"/>
      <c r="B6" s="466"/>
      <c r="C6" s="466"/>
      <c r="D6" s="466"/>
      <c r="E6" s="466"/>
      <c r="F6" s="466"/>
      <c r="G6" s="466"/>
      <c r="H6" s="466"/>
      <c r="I6" s="466"/>
      <c r="J6" s="466"/>
      <c r="K6" s="466"/>
      <c r="L6" s="466"/>
      <c r="M6" s="466"/>
      <c r="N6" s="466"/>
      <c r="O6" s="466"/>
      <c r="P6" s="466"/>
      <c r="Q6" s="466"/>
      <c r="R6" s="466"/>
      <c r="S6" s="464"/>
      <c r="T6" s="468"/>
    </row>
    <row r="7" spans="1:20" ht="24.95" customHeight="1">
      <c r="A7" s="221" t="s">
        <v>217</v>
      </c>
      <c r="B7" s="326">
        <v>0</v>
      </c>
      <c r="C7" s="326">
        <v>8</v>
      </c>
      <c r="D7" s="326">
        <v>163</v>
      </c>
      <c r="E7" s="326">
        <v>357</v>
      </c>
      <c r="F7" s="326">
        <v>315</v>
      </c>
      <c r="G7" s="326">
        <v>420</v>
      </c>
      <c r="H7" s="326">
        <v>912</v>
      </c>
      <c r="I7" s="326">
        <v>440</v>
      </c>
      <c r="J7" s="326">
        <v>1156</v>
      </c>
      <c r="K7" s="326">
        <v>2154</v>
      </c>
      <c r="L7" s="326">
        <v>1599</v>
      </c>
      <c r="M7" s="326">
        <v>1036</v>
      </c>
      <c r="N7" s="326">
        <v>869</v>
      </c>
      <c r="O7" s="326">
        <v>583</v>
      </c>
      <c r="P7" s="326">
        <v>448</v>
      </c>
      <c r="Q7" s="326">
        <v>1420</v>
      </c>
      <c r="R7" s="326">
        <v>2344</v>
      </c>
      <c r="S7" s="328">
        <f>SUM(B7:R7)</f>
        <v>14224</v>
      </c>
      <c r="T7" s="219" t="s">
        <v>218</v>
      </c>
    </row>
    <row r="8" spans="1:20" ht="24.95" customHeight="1">
      <c r="A8" s="222" t="s">
        <v>219</v>
      </c>
      <c r="B8" s="326">
        <v>0</v>
      </c>
      <c r="C8" s="326">
        <v>0</v>
      </c>
      <c r="D8" s="326">
        <v>5</v>
      </c>
      <c r="E8" s="326">
        <v>35</v>
      </c>
      <c r="F8" s="326">
        <v>1577</v>
      </c>
      <c r="G8" s="326">
        <v>174</v>
      </c>
      <c r="H8" s="326">
        <v>412</v>
      </c>
      <c r="I8" s="326">
        <v>137</v>
      </c>
      <c r="J8" s="326">
        <v>281</v>
      </c>
      <c r="K8" s="326">
        <v>230</v>
      </c>
      <c r="L8" s="326">
        <v>424</v>
      </c>
      <c r="M8" s="326">
        <v>343</v>
      </c>
      <c r="N8" s="326">
        <v>242</v>
      </c>
      <c r="O8" s="326">
        <v>198</v>
      </c>
      <c r="P8" s="326">
        <v>151</v>
      </c>
      <c r="Q8" s="326">
        <v>829</v>
      </c>
      <c r="R8" s="326">
        <v>1972</v>
      </c>
      <c r="S8" s="328">
        <f t="shared" ref="S8:S16" si="0">SUM(B8:R8)</f>
        <v>7010</v>
      </c>
      <c r="T8" s="220" t="s">
        <v>220</v>
      </c>
    </row>
    <row r="9" spans="1:20" ht="24.95" customHeight="1">
      <c r="A9" s="222" t="s">
        <v>221</v>
      </c>
      <c r="B9" s="326">
        <v>0</v>
      </c>
      <c r="C9" s="326">
        <v>8</v>
      </c>
      <c r="D9" s="326">
        <v>53</v>
      </c>
      <c r="E9" s="326">
        <v>205</v>
      </c>
      <c r="F9" s="326">
        <v>205</v>
      </c>
      <c r="G9" s="326">
        <v>907</v>
      </c>
      <c r="H9" s="326">
        <v>1854</v>
      </c>
      <c r="I9" s="326">
        <v>637</v>
      </c>
      <c r="J9" s="326">
        <v>582</v>
      </c>
      <c r="K9" s="326">
        <v>578</v>
      </c>
      <c r="L9" s="326">
        <v>623</v>
      </c>
      <c r="M9" s="326">
        <v>542</v>
      </c>
      <c r="N9" s="326">
        <v>644</v>
      </c>
      <c r="O9" s="326">
        <v>366</v>
      </c>
      <c r="P9" s="326">
        <v>292</v>
      </c>
      <c r="Q9" s="326">
        <v>825</v>
      </c>
      <c r="R9" s="326">
        <v>1344</v>
      </c>
      <c r="S9" s="328">
        <f t="shared" si="0"/>
        <v>9665</v>
      </c>
      <c r="T9" s="220" t="s">
        <v>222</v>
      </c>
    </row>
    <row r="10" spans="1:20" ht="24.95" customHeight="1">
      <c r="A10" s="222" t="s">
        <v>223</v>
      </c>
      <c r="B10" s="326">
        <v>0</v>
      </c>
      <c r="C10" s="326">
        <v>53</v>
      </c>
      <c r="D10" s="326">
        <v>15</v>
      </c>
      <c r="E10" s="326">
        <v>38</v>
      </c>
      <c r="F10" s="326">
        <v>55</v>
      </c>
      <c r="G10" s="326">
        <v>213</v>
      </c>
      <c r="H10" s="326">
        <v>959</v>
      </c>
      <c r="I10" s="326">
        <v>324</v>
      </c>
      <c r="J10" s="326">
        <v>426</v>
      </c>
      <c r="K10" s="326">
        <v>382</v>
      </c>
      <c r="L10" s="326">
        <v>291</v>
      </c>
      <c r="M10" s="326">
        <v>227</v>
      </c>
      <c r="N10" s="326">
        <v>163</v>
      </c>
      <c r="O10" s="326">
        <v>126</v>
      </c>
      <c r="P10" s="326">
        <v>84</v>
      </c>
      <c r="Q10" s="326">
        <v>252</v>
      </c>
      <c r="R10" s="326">
        <v>425</v>
      </c>
      <c r="S10" s="328">
        <f t="shared" si="0"/>
        <v>4033</v>
      </c>
      <c r="T10" s="220" t="s">
        <v>224</v>
      </c>
    </row>
    <row r="11" spans="1:20" ht="24.95" customHeight="1">
      <c r="A11" s="222" t="s">
        <v>225</v>
      </c>
      <c r="B11" s="326">
        <v>0</v>
      </c>
      <c r="C11" s="326">
        <v>0</v>
      </c>
      <c r="D11" s="326">
        <v>1</v>
      </c>
      <c r="E11" s="326">
        <v>1</v>
      </c>
      <c r="F11" s="326">
        <v>6</v>
      </c>
      <c r="G11" s="326">
        <v>19</v>
      </c>
      <c r="H11" s="326">
        <v>49</v>
      </c>
      <c r="I11" s="326">
        <v>6</v>
      </c>
      <c r="J11" s="326">
        <v>5</v>
      </c>
      <c r="K11" s="326">
        <v>3</v>
      </c>
      <c r="L11" s="326">
        <v>4</v>
      </c>
      <c r="M11" s="326">
        <v>3</v>
      </c>
      <c r="N11" s="326">
        <v>4</v>
      </c>
      <c r="O11" s="326">
        <v>5</v>
      </c>
      <c r="P11" s="326">
        <v>1</v>
      </c>
      <c r="Q11" s="326">
        <v>1</v>
      </c>
      <c r="R11" s="326">
        <v>2</v>
      </c>
      <c r="S11" s="328">
        <f t="shared" si="0"/>
        <v>110</v>
      </c>
      <c r="T11" s="220" t="s">
        <v>226</v>
      </c>
    </row>
    <row r="12" spans="1:20" ht="24.95" customHeight="1">
      <c r="A12" s="222" t="s">
        <v>227</v>
      </c>
      <c r="B12" s="326">
        <v>0</v>
      </c>
      <c r="C12" s="326">
        <v>0</v>
      </c>
      <c r="D12" s="326">
        <v>0</v>
      </c>
      <c r="E12" s="326">
        <v>0</v>
      </c>
      <c r="F12" s="326">
        <v>0</v>
      </c>
      <c r="G12" s="326">
        <v>0</v>
      </c>
      <c r="H12" s="326">
        <v>0</v>
      </c>
      <c r="I12" s="326">
        <v>14</v>
      </c>
      <c r="J12" s="326">
        <v>9</v>
      </c>
      <c r="K12" s="326">
        <v>0</v>
      </c>
      <c r="L12" s="326">
        <v>6</v>
      </c>
      <c r="M12" s="326">
        <v>1</v>
      </c>
      <c r="N12" s="326">
        <v>3</v>
      </c>
      <c r="O12" s="326">
        <v>5</v>
      </c>
      <c r="P12" s="326">
        <v>6</v>
      </c>
      <c r="Q12" s="326">
        <v>50</v>
      </c>
      <c r="R12" s="326">
        <v>24</v>
      </c>
      <c r="S12" s="328">
        <f t="shared" si="0"/>
        <v>118</v>
      </c>
      <c r="T12" s="220" t="s">
        <v>228</v>
      </c>
    </row>
    <row r="13" spans="1:20" ht="24.95" customHeight="1">
      <c r="A13" s="222" t="s">
        <v>229</v>
      </c>
      <c r="B13" s="326">
        <v>0</v>
      </c>
      <c r="C13" s="326">
        <v>0</v>
      </c>
      <c r="D13" s="326">
        <v>18</v>
      </c>
      <c r="E13" s="326">
        <v>31</v>
      </c>
      <c r="F13" s="326">
        <v>325</v>
      </c>
      <c r="G13" s="326">
        <v>321</v>
      </c>
      <c r="H13" s="326">
        <v>509</v>
      </c>
      <c r="I13" s="326">
        <v>174</v>
      </c>
      <c r="J13" s="326">
        <v>94</v>
      </c>
      <c r="K13" s="326">
        <v>116</v>
      </c>
      <c r="L13" s="326">
        <v>149</v>
      </c>
      <c r="M13" s="326">
        <v>126</v>
      </c>
      <c r="N13" s="326">
        <v>110</v>
      </c>
      <c r="O13" s="326">
        <v>69</v>
      </c>
      <c r="P13" s="326">
        <v>61</v>
      </c>
      <c r="Q13" s="326">
        <v>155</v>
      </c>
      <c r="R13" s="326">
        <v>111</v>
      </c>
      <c r="S13" s="328">
        <f t="shared" si="0"/>
        <v>2369</v>
      </c>
      <c r="T13" s="220" t="s">
        <v>230</v>
      </c>
    </row>
    <row r="14" spans="1:20" ht="24.95" customHeight="1">
      <c r="A14" s="222" t="s">
        <v>231</v>
      </c>
      <c r="B14" s="326">
        <v>0</v>
      </c>
      <c r="C14" s="326">
        <v>5</v>
      </c>
      <c r="D14" s="326">
        <v>12</v>
      </c>
      <c r="E14" s="326">
        <v>49</v>
      </c>
      <c r="F14" s="326">
        <v>97</v>
      </c>
      <c r="G14" s="326">
        <v>301</v>
      </c>
      <c r="H14" s="326">
        <v>459</v>
      </c>
      <c r="I14" s="326">
        <v>149</v>
      </c>
      <c r="J14" s="326">
        <v>134</v>
      </c>
      <c r="K14" s="326">
        <v>95</v>
      </c>
      <c r="L14" s="326">
        <v>153</v>
      </c>
      <c r="M14" s="326">
        <v>139</v>
      </c>
      <c r="N14" s="326">
        <v>101</v>
      </c>
      <c r="O14" s="326">
        <v>110</v>
      </c>
      <c r="P14" s="326">
        <v>80</v>
      </c>
      <c r="Q14" s="326">
        <v>424</v>
      </c>
      <c r="R14" s="326">
        <v>1169</v>
      </c>
      <c r="S14" s="328">
        <f t="shared" si="0"/>
        <v>3477</v>
      </c>
      <c r="T14" s="220" t="s">
        <v>232</v>
      </c>
    </row>
    <row r="15" spans="1:20" ht="24.95" customHeight="1">
      <c r="A15" s="222" t="s">
        <v>233</v>
      </c>
      <c r="B15" s="326">
        <v>0</v>
      </c>
      <c r="C15" s="326">
        <v>3</v>
      </c>
      <c r="D15" s="326">
        <v>29</v>
      </c>
      <c r="E15" s="326">
        <v>96</v>
      </c>
      <c r="F15" s="326">
        <v>49</v>
      </c>
      <c r="G15" s="326">
        <v>328</v>
      </c>
      <c r="H15" s="326">
        <v>950</v>
      </c>
      <c r="I15" s="326">
        <v>273</v>
      </c>
      <c r="J15" s="326">
        <v>219</v>
      </c>
      <c r="K15" s="326">
        <v>247</v>
      </c>
      <c r="L15" s="326">
        <v>194</v>
      </c>
      <c r="M15" s="326">
        <v>134</v>
      </c>
      <c r="N15" s="326">
        <v>61</v>
      </c>
      <c r="O15" s="326">
        <v>87</v>
      </c>
      <c r="P15" s="326">
        <v>58</v>
      </c>
      <c r="Q15" s="326">
        <v>151</v>
      </c>
      <c r="R15" s="326">
        <v>80</v>
      </c>
      <c r="S15" s="328">
        <f t="shared" si="0"/>
        <v>2959</v>
      </c>
      <c r="T15" s="220" t="s">
        <v>234</v>
      </c>
    </row>
    <row r="16" spans="1:20" ht="24.95" customHeight="1">
      <c r="A16" s="223" t="s">
        <v>235</v>
      </c>
      <c r="B16" s="326">
        <v>0</v>
      </c>
      <c r="C16" s="326">
        <v>209</v>
      </c>
      <c r="D16" s="326">
        <v>171</v>
      </c>
      <c r="E16" s="326">
        <v>816</v>
      </c>
      <c r="F16" s="326">
        <v>725</v>
      </c>
      <c r="G16" s="326">
        <v>4862</v>
      </c>
      <c r="H16" s="326">
        <v>15169</v>
      </c>
      <c r="I16" s="326">
        <v>3403</v>
      </c>
      <c r="J16" s="326">
        <v>2783</v>
      </c>
      <c r="K16" s="326">
        <v>3433</v>
      </c>
      <c r="L16" s="326">
        <v>3019</v>
      </c>
      <c r="M16" s="326">
        <v>2324</v>
      </c>
      <c r="N16" s="326">
        <v>1956</v>
      </c>
      <c r="O16" s="326">
        <v>1380</v>
      </c>
      <c r="P16" s="326">
        <v>967</v>
      </c>
      <c r="Q16" s="326">
        <v>2857</v>
      </c>
      <c r="R16" s="326">
        <v>4426</v>
      </c>
      <c r="S16" s="328">
        <f t="shared" si="0"/>
        <v>48500</v>
      </c>
      <c r="T16" s="220" t="s">
        <v>236</v>
      </c>
    </row>
    <row r="17" spans="1:20" ht="24.95" customHeight="1" thickBot="1">
      <c r="A17" s="320" t="s">
        <v>35</v>
      </c>
      <c r="B17" s="327">
        <f t="shared" ref="B17:S17" si="1">SUM(B7:B16)</f>
        <v>0</v>
      </c>
      <c r="C17" s="327">
        <f t="shared" si="1"/>
        <v>286</v>
      </c>
      <c r="D17" s="327">
        <f t="shared" si="1"/>
        <v>467</v>
      </c>
      <c r="E17" s="327">
        <f t="shared" si="1"/>
        <v>1628</v>
      </c>
      <c r="F17" s="327">
        <f t="shared" si="1"/>
        <v>3354</v>
      </c>
      <c r="G17" s="327">
        <f t="shared" si="1"/>
        <v>7545</v>
      </c>
      <c r="H17" s="327">
        <f t="shared" si="1"/>
        <v>21273</v>
      </c>
      <c r="I17" s="327">
        <f t="shared" si="1"/>
        <v>5557</v>
      </c>
      <c r="J17" s="327">
        <f t="shared" si="1"/>
        <v>5689</v>
      </c>
      <c r="K17" s="327">
        <f t="shared" si="1"/>
        <v>7238</v>
      </c>
      <c r="L17" s="327">
        <f t="shared" si="1"/>
        <v>6462</v>
      </c>
      <c r="M17" s="327">
        <f t="shared" si="1"/>
        <v>4875</v>
      </c>
      <c r="N17" s="327">
        <f t="shared" si="1"/>
        <v>4153</v>
      </c>
      <c r="O17" s="327">
        <f t="shared" si="1"/>
        <v>2929</v>
      </c>
      <c r="P17" s="327">
        <f t="shared" si="1"/>
        <v>2148</v>
      </c>
      <c r="Q17" s="327">
        <f t="shared" si="1"/>
        <v>6964</v>
      </c>
      <c r="R17" s="327">
        <f t="shared" si="1"/>
        <v>11897</v>
      </c>
      <c r="S17" s="329">
        <f t="shared" si="1"/>
        <v>92465</v>
      </c>
      <c r="T17" s="321" t="s">
        <v>36</v>
      </c>
    </row>
    <row r="18" spans="1:20" ht="15" customHeight="1">
      <c r="A18" s="84" t="s">
        <v>85</v>
      </c>
      <c r="B18" s="83"/>
      <c r="C18" s="80"/>
      <c r="D18" s="80"/>
      <c r="E18" s="80"/>
      <c r="F18" s="80"/>
      <c r="G18" s="80"/>
      <c r="O18" s="80"/>
      <c r="P18" s="80"/>
      <c r="Q18" s="80"/>
      <c r="R18" s="80"/>
      <c r="S18" s="80"/>
      <c r="T18" s="80" t="s">
        <v>86</v>
      </c>
    </row>
    <row r="19" spans="1:20" ht="15" customHeight="1">
      <c r="A19" s="125" t="s">
        <v>237</v>
      </c>
      <c r="B19" s="84"/>
      <c r="C19" s="84"/>
      <c r="D19" s="84"/>
      <c r="E19" s="84"/>
      <c r="F19" s="84"/>
      <c r="G19" s="84"/>
      <c r="J19" s="109"/>
      <c r="K19" s="325"/>
      <c r="L19" s="325"/>
      <c r="M19" s="325"/>
      <c r="O19" s="325"/>
      <c r="Q19" s="325"/>
      <c r="R19" s="325"/>
      <c r="T19" s="126" t="s">
        <v>238</v>
      </c>
    </row>
    <row r="20" spans="1:20" ht="15" customHeight="1">
      <c r="A20" s="125" t="s">
        <v>146</v>
      </c>
      <c r="B20" s="80"/>
      <c r="C20" s="80"/>
      <c r="D20" s="80"/>
      <c r="E20" s="80"/>
      <c r="F20" s="80"/>
      <c r="G20" s="80"/>
      <c r="O20" s="80"/>
      <c r="P20" s="80"/>
      <c r="Q20" s="80"/>
      <c r="R20" s="80"/>
      <c r="S20" s="80"/>
      <c r="T20" s="126" t="s">
        <v>147</v>
      </c>
    </row>
    <row r="21" spans="1:20" ht="15">
      <c r="A21" s="26"/>
      <c r="B21" s="28"/>
      <c r="C21" s="28"/>
      <c r="D21" s="28"/>
      <c r="E21" s="28"/>
      <c r="F21" s="28"/>
      <c r="G21" s="28"/>
      <c r="H21" s="28"/>
      <c r="I21" s="28"/>
      <c r="J21" s="28"/>
      <c r="K21" s="28"/>
      <c r="L21" s="28"/>
      <c r="M21" s="28"/>
      <c r="N21" s="28"/>
      <c r="O21" s="28"/>
      <c r="P21" s="28"/>
      <c r="Q21" s="28"/>
      <c r="R21" s="28"/>
      <c r="S21" s="30"/>
      <c r="T21" s="30"/>
    </row>
    <row r="27" spans="1:20">
      <c r="A27" s="32"/>
      <c r="B27" s="32"/>
      <c r="C27" s="32"/>
      <c r="D27" s="32"/>
      <c r="E27" s="32"/>
      <c r="F27" s="32"/>
      <c r="G27" s="32"/>
      <c r="H27" s="32"/>
      <c r="I27" s="32"/>
      <c r="J27" s="32"/>
      <c r="K27" s="32"/>
      <c r="L27" s="32"/>
      <c r="M27" s="32"/>
      <c r="N27" s="32"/>
    </row>
    <row r="28" spans="1:20">
      <c r="A28" s="32"/>
      <c r="B28" s="32"/>
      <c r="C28" s="32" t="s">
        <v>239</v>
      </c>
      <c r="D28" s="32" t="s">
        <v>240</v>
      </c>
      <c r="E28" s="32" t="s">
        <v>241</v>
      </c>
      <c r="F28" s="32" t="s">
        <v>242</v>
      </c>
      <c r="G28" s="32" t="s">
        <v>243</v>
      </c>
      <c r="H28" s="32" t="s">
        <v>244</v>
      </c>
      <c r="I28" s="32" t="s">
        <v>245</v>
      </c>
      <c r="J28" s="32" t="s">
        <v>246</v>
      </c>
      <c r="K28" s="32" t="s">
        <v>247</v>
      </c>
      <c r="L28" s="32" t="s">
        <v>248</v>
      </c>
      <c r="M28" s="32" t="s">
        <v>249</v>
      </c>
      <c r="N28" s="32"/>
    </row>
    <row r="29" spans="1:20">
      <c r="A29" s="32"/>
      <c r="B29" s="32" t="s">
        <v>201</v>
      </c>
      <c r="C29" s="406">
        <v>41.654949381327334</v>
      </c>
      <c r="D29" s="406">
        <v>40.670470756062763</v>
      </c>
      <c r="E29" s="406">
        <v>52.033109156751166</v>
      </c>
      <c r="F29" s="406">
        <v>61.120753781304238</v>
      </c>
      <c r="G29" s="406">
        <v>81.818181818181827</v>
      </c>
      <c r="H29" s="406">
        <v>19.491525423728813</v>
      </c>
      <c r="I29" s="406">
        <v>67.032503165892791</v>
      </c>
      <c r="J29" s="406">
        <v>37.417313776243887</v>
      </c>
      <c r="K29" s="406">
        <v>74.146671172693473</v>
      </c>
      <c r="L29" s="406">
        <v>65.094845360824735</v>
      </c>
      <c r="M29" s="406">
        <v>57.359000702968686</v>
      </c>
      <c r="N29" s="32"/>
    </row>
    <row r="30" spans="1:20">
      <c r="A30" s="32"/>
      <c r="B30" s="407" t="s">
        <v>202</v>
      </c>
      <c r="C30" s="406">
        <v>31.882733408323961</v>
      </c>
      <c r="D30" s="406">
        <v>19.372325249643367</v>
      </c>
      <c r="E30" s="406">
        <v>25.525090532850491</v>
      </c>
      <c r="F30" s="406">
        <v>22.092734936771635</v>
      </c>
      <c r="G30" s="406">
        <v>15.454545454545453</v>
      </c>
      <c r="H30" s="406">
        <v>17.796610169491526</v>
      </c>
      <c r="I30" s="406">
        <v>21.739130434782609</v>
      </c>
      <c r="J30" s="406">
        <v>16.767328156456713</v>
      </c>
      <c r="K30" s="406">
        <v>18.046637377492399</v>
      </c>
      <c r="L30" s="406">
        <v>19.888659793814433</v>
      </c>
      <c r="M30" s="406">
        <v>22.24301086897745</v>
      </c>
      <c r="N30" s="32"/>
    </row>
    <row r="31" spans="1:20">
      <c r="A31" s="32"/>
      <c r="B31" s="32" t="s">
        <v>204</v>
      </c>
      <c r="C31" s="406">
        <v>26.462317210348708</v>
      </c>
      <c r="D31" s="406">
        <v>39.957203994293863</v>
      </c>
      <c r="E31" s="406">
        <v>22.441800310398342</v>
      </c>
      <c r="F31" s="406">
        <v>16.786511281924128</v>
      </c>
      <c r="G31" s="406">
        <v>2.7272727272727271</v>
      </c>
      <c r="H31" s="406">
        <v>62.711864406779661</v>
      </c>
      <c r="I31" s="406">
        <v>11.22836639932461</v>
      </c>
      <c r="J31" s="406">
        <v>45.815358067299393</v>
      </c>
      <c r="K31" s="406">
        <v>7.8066914498141262</v>
      </c>
      <c r="L31" s="406">
        <v>15.016494845360825</v>
      </c>
      <c r="M31" s="406">
        <v>20.397988428053861</v>
      </c>
      <c r="N31" s="32"/>
    </row>
    <row r="32" spans="1:20">
      <c r="A32" s="32"/>
      <c r="B32" s="32"/>
      <c r="C32" s="32"/>
      <c r="D32" s="32"/>
      <c r="E32" s="32"/>
      <c r="F32" s="32"/>
      <c r="G32" s="32"/>
      <c r="H32" s="32"/>
      <c r="I32" s="32"/>
      <c r="J32" s="32"/>
      <c r="K32" s="32"/>
      <c r="L32" s="32"/>
      <c r="M32" s="32"/>
      <c r="N32" s="32"/>
    </row>
  </sheetData>
  <mergeCells count="22">
    <mergeCell ref="S5:S6"/>
    <mergeCell ref="M5:M6"/>
    <mergeCell ref="A1:A2"/>
    <mergeCell ref="T1:T2"/>
    <mergeCell ref="A4:A6"/>
    <mergeCell ref="T4:T6"/>
    <mergeCell ref="B5:B6"/>
    <mergeCell ref="C5:C6"/>
    <mergeCell ref="D5:D6"/>
    <mergeCell ref="E5:E6"/>
    <mergeCell ref="F5:F6"/>
    <mergeCell ref="G5:G6"/>
    <mergeCell ref="H5:H6"/>
    <mergeCell ref="I5:I6"/>
    <mergeCell ref="J5:J6"/>
    <mergeCell ref="R5:R6"/>
    <mergeCell ref="K5:K6"/>
    <mergeCell ref="N5:N6"/>
    <mergeCell ref="O5:O6"/>
    <mergeCell ref="P5:P6"/>
    <mergeCell ref="Q5:Q6"/>
    <mergeCell ref="L5:L6"/>
  </mergeCells>
  <printOptions horizontalCentered="1"/>
  <pageMargins left="0" right="0" top="1.5" bottom="1" header="0" footer="0"/>
  <pageSetup paperSize="9" scale="90"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8D4C-9E68-4A96-ADC9-F7DBB2A74D51}">
  <dimension ref="A1:N35"/>
  <sheetViews>
    <sheetView showGridLines="0" rightToLeft="1" view="pageBreakPreview" topLeftCell="A17" zoomScale="110" zoomScaleNormal="100" zoomScaleSheetLayoutView="110" workbookViewId="0">
      <selection activeCell="R15" sqref="R15"/>
    </sheetView>
  </sheetViews>
  <sheetFormatPr defaultColWidth="9.140625" defaultRowHeight="14.25"/>
  <cols>
    <col min="1" max="16384" width="9.140625" style="121"/>
  </cols>
  <sheetData>
    <row r="1" spans="1:14">
      <c r="A1" s="51" t="s">
        <v>256</v>
      </c>
      <c r="B1" s="96"/>
      <c r="C1" s="96"/>
      <c r="D1" s="96"/>
      <c r="E1" s="96"/>
      <c r="F1" s="96"/>
      <c r="G1" s="96"/>
      <c r="H1" s="96"/>
      <c r="I1" s="96"/>
      <c r="J1" s="96"/>
      <c r="K1" s="120"/>
      <c r="L1" s="120"/>
      <c r="M1" s="120"/>
      <c r="N1" s="120"/>
    </row>
    <row r="2" spans="1:14" ht="15">
      <c r="A2" s="50" t="s">
        <v>257</v>
      </c>
      <c r="B2" s="96"/>
      <c r="C2" s="96"/>
      <c r="D2" s="96"/>
      <c r="E2" s="96"/>
      <c r="F2" s="96"/>
      <c r="G2" s="96"/>
      <c r="H2" s="96"/>
      <c r="I2" s="96"/>
      <c r="J2" s="96"/>
      <c r="K2" s="120"/>
      <c r="L2" s="120"/>
      <c r="M2" s="120"/>
      <c r="N2" s="120"/>
    </row>
    <row r="3" spans="1:14" ht="15">
      <c r="A3" s="49" t="s">
        <v>258</v>
      </c>
      <c r="B3" s="96"/>
      <c r="C3" s="96"/>
      <c r="D3" s="96"/>
      <c r="E3" s="96"/>
      <c r="F3" s="96"/>
      <c r="G3" s="96"/>
      <c r="H3" s="96"/>
      <c r="I3" s="96"/>
      <c r="J3" s="96"/>
      <c r="K3" s="120"/>
      <c r="L3" s="120"/>
      <c r="M3" s="120"/>
      <c r="N3" s="120"/>
    </row>
    <row r="4" spans="1:14" s="85" customFormat="1" ht="12.75"/>
    <row r="5" spans="1:14" s="85" customFormat="1" ht="12.75"/>
    <row r="6" spans="1:14" s="85" customFormat="1" ht="12.75"/>
    <row r="7" spans="1:14" s="85" customFormat="1" ht="12.75"/>
    <row r="8" spans="1:14" s="85" customFormat="1" ht="12.75"/>
    <row r="9" spans="1:14" s="85" customFormat="1" ht="12.75"/>
    <row r="10" spans="1:14" s="85" customFormat="1" ht="12.75"/>
    <row r="11" spans="1:14" s="85" customFormat="1" ht="12.75"/>
    <row r="12" spans="1:14" s="85" customFormat="1" ht="12.75"/>
    <row r="13" spans="1:14" s="85" customFormat="1" ht="12.75"/>
    <row r="14" spans="1:14" s="85" customFormat="1" ht="12.75"/>
    <row r="15" spans="1:14" s="85" customFormat="1" ht="12.75"/>
    <row r="16" spans="1:14" s="85" customFormat="1" ht="12.75"/>
    <row r="17" s="85" customFormat="1" ht="12.75"/>
    <row r="18" s="85" customFormat="1" ht="12.75"/>
    <row r="19" s="85" customFormat="1" ht="12.75"/>
    <row r="20" s="85" customFormat="1" ht="12.75"/>
    <row r="21" s="85" customFormat="1" ht="12.75"/>
    <row r="22" s="85" customFormat="1" ht="12.75"/>
    <row r="23" s="85" customFormat="1" ht="12.75"/>
    <row r="24" s="85" customFormat="1" ht="12.75"/>
    <row r="25" s="85" customFormat="1" ht="12.75"/>
    <row r="33" spans="1:14" ht="15">
      <c r="A33" s="119"/>
      <c r="B33" s="96"/>
      <c r="C33" s="96"/>
      <c r="D33" s="96"/>
      <c r="E33" s="96"/>
      <c r="F33" s="96"/>
      <c r="G33" s="96"/>
      <c r="H33" s="96"/>
      <c r="I33" s="96"/>
      <c r="J33" s="96"/>
      <c r="K33" s="120"/>
      <c r="L33" s="120"/>
      <c r="M33" s="120"/>
      <c r="N33" s="120"/>
    </row>
    <row r="34" spans="1:14" ht="18">
      <c r="A34" s="122"/>
      <c r="B34" s="96"/>
      <c r="C34" s="96"/>
      <c r="D34" s="96"/>
      <c r="E34" s="96"/>
      <c r="F34" s="96"/>
      <c r="G34" s="96"/>
      <c r="H34" s="96"/>
      <c r="I34" s="96"/>
      <c r="J34" s="96"/>
      <c r="K34" s="120"/>
      <c r="L34" s="120"/>
      <c r="M34" s="120"/>
      <c r="N34" s="120"/>
    </row>
    <row r="35" spans="1:14">
      <c r="A35" s="123"/>
      <c r="B35" s="96"/>
      <c r="C35" s="96"/>
      <c r="D35" s="96"/>
      <c r="E35" s="96"/>
      <c r="F35" s="96"/>
      <c r="G35" s="96"/>
      <c r="H35" s="96"/>
      <c r="I35" s="96"/>
      <c r="J35" s="96"/>
      <c r="K35" s="120"/>
      <c r="L35" s="120"/>
      <c r="M35" s="120"/>
      <c r="N35" s="120"/>
    </row>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30A7C-20D1-4503-936B-3F4BCB9EF228}">
  <dimension ref="A1:T33"/>
  <sheetViews>
    <sheetView showGridLines="0" rightToLeft="1" view="pageBreakPreview" zoomScale="115" zoomScaleNormal="100" zoomScaleSheetLayoutView="115" workbookViewId="0">
      <selection activeCell="V27" sqref="V27"/>
    </sheetView>
  </sheetViews>
  <sheetFormatPr defaultColWidth="9.140625" defaultRowHeight="12.75"/>
  <cols>
    <col min="1" max="1" width="18" style="7" customWidth="1"/>
    <col min="2" max="19" width="6.7109375" style="7" customWidth="1"/>
    <col min="20" max="20" width="20.7109375" style="7" customWidth="1"/>
    <col min="21" max="16384" width="9.140625" style="7"/>
  </cols>
  <sheetData>
    <row r="1" spans="1:20" ht="15.75">
      <c r="A1" s="428" t="s">
        <v>259</v>
      </c>
      <c r="B1" s="210" t="s">
        <v>260</v>
      </c>
      <c r="C1" s="215"/>
      <c r="D1" s="215"/>
      <c r="E1" s="215"/>
      <c r="F1" s="215"/>
      <c r="G1" s="215"/>
      <c r="H1" s="215"/>
      <c r="I1" s="215"/>
      <c r="J1" s="215"/>
      <c r="K1" s="215"/>
      <c r="L1" s="215"/>
      <c r="M1" s="224"/>
      <c r="N1" s="225"/>
      <c r="O1" s="225"/>
      <c r="P1" s="225"/>
      <c r="Q1" s="225"/>
      <c r="R1" s="225"/>
      <c r="S1" s="225"/>
      <c r="T1" s="442">
        <v>2020</v>
      </c>
    </row>
    <row r="2" spans="1:20" ht="15.75">
      <c r="A2" s="428"/>
      <c r="B2" s="210" t="s">
        <v>261</v>
      </c>
      <c r="C2" s="215"/>
      <c r="D2" s="215"/>
      <c r="E2" s="215"/>
      <c r="F2" s="215"/>
      <c r="G2" s="215"/>
      <c r="H2" s="215"/>
      <c r="I2" s="215"/>
      <c r="J2" s="215"/>
      <c r="K2" s="215"/>
      <c r="L2" s="215"/>
      <c r="M2" s="224"/>
      <c r="N2" s="225"/>
      <c r="O2" s="225"/>
      <c r="P2" s="225"/>
      <c r="Q2" s="225"/>
      <c r="R2" s="225"/>
      <c r="S2" s="225"/>
      <c r="T2" s="442"/>
    </row>
    <row r="3" spans="1:20" ht="13.5" customHeight="1"/>
    <row r="4" spans="1:20" ht="13.5" customHeight="1" thickBot="1">
      <c r="A4" s="469" t="s">
        <v>211</v>
      </c>
      <c r="B4" s="216" t="s">
        <v>212</v>
      </c>
      <c r="C4" s="217"/>
      <c r="D4" s="217"/>
      <c r="E4" s="217"/>
      <c r="F4" s="217"/>
      <c r="G4" s="217"/>
      <c r="H4" s="217"/>
      <c r="I4" s="217"/>
      <c r="J4" s="217"/>
      <c r="K4" s="217"/>
      <c r="L4" s="217"/>
      <c r="M4" s="217"/>
      <c r="N4" s="217"/>
      <c r="O4" s="217"/>
      <c r="P4" s="217"/>
      <c r="Q4" s="217"/>
      <c r="R4" s="217"/>
      <c r="S4" s="218" t="s">
        <v>213</v>
      </c>
      <c r="T4" s="467" t="s">
        <v>214</v>
      </c>
    </row>
    <row r="5" spans="1:20">
      <c r="A5" s="469"/>
      <c r="B5" s="465" t="s">
        <v>215</v>
      </c>
      <c r="C5" s="465" t="s">
        <v>165</v>
      </c>
      <c r="D5" s="465" t="s">
        <v>167</v>
      </c>
      <c r="E5" s="465" t="s">
        <v>169</v>
      </c>
      <c r="F5" s="465" t="s">
        <v>171</v>
      </c>
      <c r="G5" s="465" t="s">
        <v>173</v>
      </c>
      <c r="H5" s="465" t="s">
        <v>175</v>
      </c>
      <c r="I5" s="465" t="s">
        <v>177</v>
      </c>
      <c r="J5" s="465" t="s">
        <v>179</v>
      </c>
      <c r="K5" s="465" t="s">
        <v>181</v>
      </c>
      <c r="L5" s="465" t="s">
        <v>183</v>
      </c>
      <c r="M5" s="465" t="s">
        <v>185</v>
      </c>
      <c r="N5" s="465" t="s">
        <v>187</v>
      </c>
      <c r="O5" s="465" t="s">
        <v>189</v>
      </c>
      <c r="P5" s="465" t="s">
        <v>191</v>
      </c>
      <c r="Q5" s="465" t="s">
        <v>193</v>
      </c>
      <c r="R5" s="465" t="s">
        <v>195</v>
      </c>
      <c r="S5" s="463" t="s">
        <v>216</v>
      </c>
      <c r="T5" s="467"/>
    </row>
    <row r="6" spans="1:20" ht="27.75" customHeight="1" thickBot="1">
      <c r="A6" s="469"/>
      <c r="B6" s="466"/>
      <c r="C6" s="466"/>
      <c r="D6" s="466"/>
      <c r="E6" s="466"/>
      <c r="F6" s="466"/>
      <c r="G6" s="466"/>
      <c r="H6" s="466"/>
      <c r="I6" s="466"/>
      <c r="J6" s="466"/>
      <c r="K6" s="466"/>
      <c r="L6" s="466"/>
      <c r="M6" s="466"/>
      <c r="N6" s="466"/>
      <c r="O6" s="466"/>
      <c r="P6" s="466"/>
      <c r="Q6" s="466"/>
      <c r="R6" s="466"/>
      <c r="S6" s="464"/>
      <c r="T6" s="468"/>
    </row>
    <row r="7" spans="1:20" ht="24.95" customHeight="1">
      <c r="A7" s="221" t="s">
        <v>217</v>
      </c>
      <c r="B7" s="326">
        <v>137</v>
      </c>
      <c r="C7" s="326">
        <v>1109</v>
      </c>
      <c r="D7" s="326">
        <v>1496</v>
      </c>
      <c r="E7" s="326">
        <v>1271</v>
      </c>
      <c r="F7" s="326">
        <v>1230</v>
      </c>
      <c r="G7" s="326">
        <v>2628</v>
      </c>
      <c r="H7" s="326">
        <v>1992</v>
      </c>
      <c r="I7" s="326">
        <v>1238</v>
      </c>
      <c r="J7" s="326">
        <v>2899</v>
      </c>
      <c r="K7" s="326">
        <v>1033</v>
      </c>
      <c r="L7" s="326">
        <v>1695</v>
      </c>
      <c r="M7" s="326">
        <v>1168</v>
      </c>
      <c r="N7" s="326">
        <v>868</v>
      </c>
      <c r="O7" s="326">
        <v>686</v>
      </c>
      <c r="P7" s="326">
        <v>496</v>
      </c>
      <c r="Q7" s="326">
        <v>2032</v>
      </c>
      <c r="R7" s="326">
        <v>3090</v>
      </c>
      <c r="S7" s="328">
        <f>SUM(B7:R7)</f>
        <v>25068</v>
      </c>
      <c r="T7" s="219" t="s">
        <v>218</v>
      </c>
    </row>
    <row r="8" spans="1:20" ht="24.95" customHeight="1">
      <c r="A8" s="222" t="s">
        <v>219</v>
      </c>
      <c r="B8" s="326">
        <v>12</v>
      </c>
      <c r="C8" s="326">
        <v>90</v>
      </c>
      <c r="D8" s="326">
        <v>160</v>
      </c>
      <c r="E8" s="326">
        <v>128</v>
      </c>
      <c r="F8" s="326">
        <v>145</v>
      </c>
      <c r="G8" s="326">
        <v>775</v>
      </c>
      <c r="H8" s="326">
        <v>505</v>
      </c>
      <c r="I8" s="326">
        <v>273</v>
      </c>
      <c r="J8" s="326">
        <v>805</v>
      </c>
      <c r="K8" s="326">
        <v>261</v>
      </c>
      <c r="L8" s="326">
        <v>668</v>
      </c>
      <c r="M8" s="326">
        <v>389</v>
      </c>
      <c r="N8" s="326">
        <v>304</v>
      </c>
      <c r="O8" s="326">
        <v>321</v>
      </c>
      <c r="P8" s="326">
        <v>187</v>
      </c>
      <c r="Q8" s="326">
        <v>1004</v>
      </c>
      <c r="R8" s="326">
        <v>2458</v>
      </c>
      <c r="S8" s="328">
        <f t="shared" ref="S8:S16" si="0">SUM(B8:R8)</f>
        <v>8485</v>
      </c>
      <c r="T8" s="220" t="s">
        <v>220</v>
      </c>
    </row>
    <row r="9" spans="1:20" ht="24.95" customHeight="1">
      <c r="A9" s="222" t="s">
        <v>221</v>
      </c>
      <c r="B9" s="326">
        <v>111</v>
      </c>
      <c r="C9" s="326">
        <v>1486</v>
      </c>
      <c r="D9" s="326">
        <v>2430</v>
      </c>
      <c r="E9" s="326">
        <v>1821</v>
      </c>
      <c r="F9" s="326">
        <v>1497</v>
      </c>
      <c r="G9" s="326">
        <v>3109</v>
      </c>
      <c r="H9" s="326">
        <v>1560</v>
      </c>
      <c r="I9" s="326">
        <v>829</v>
      </c>
      <c r="J9" s="326">
        <v>2757</v>
      </c>
      <c r="K9" s="326">
        <v>621</v>
      </c>
      <c r="L9" s="326">
        <v>1087</v>
      </c>
      <c r="M9" s="326">
        <v>689</v>
      </c>
      <c r="N9" s="326">
        <v>452</v>
      </c>
      <c r="O9" s="326">
        <v>348</v>
      </c>
      <c r="P9" s="326">
        <v>263</v>
      </c>
      <c r="Q9" s="326">
        <v>755</v>
      </c>
      <c r="R9" s="326">
        <v>1344</v>
      </c>
      <c r="S9" s="328">
        <f t="shared" si="0"/>
        <v>21159</v>
      </c>
      <c r="T9" s="220" t="s">
        <v>222</v>
      </c>
    </row>
    <row r="10" spans="1:20" ht="24.95" customHeight="1">
      <c r="A10" s="222" t="s">
        <v>223</v>
      </c>
      <c r="B10" s="326">
        <v>383</v>
      </c>
      <c r="C10" s="326">
        <v>1623</v>
      </c>
      <c r="D10" s="326">
        <v>1539</v>
      </c>
      <c r="E10" s="326">
        <v>1355</v>
      </c>
      <c r="F10" s="326">
        <v>943</v>
      </c>
      <c r="G10" s="326">
        <v>2496</v>
      </c>
      <c r="H10" s="326">
        <v>1025</v>
      </c>
      <c r="I10" s="326">
        <v>583</v>
      </c>
      <c r="J10" s="326">
        <v>1574</v>
      </c>
      <c r="K10" s="326">
        <v>433</v>
      </c>
      <c r="L10" s="326">
        <v>712</v>
      </c>
      <c r="M10" s="326">
        <v>399</v>
      </c>
      <c r="N10" s="326">
        <v>265</v>
      </c>
      <c r="O10" s="326">
        <v>192</v>
      </c>
      <c r="P10" s="326">
        <v>131</v>
      </c>
      <c r="Q10" s="326">
        <v>407</v>
      </c>
      <c r="R10" s="326">
        <v>445</v>
      </c>
      <c r="S10" s="328">
        <f t="shared" si="0"/>
        <v>14505</v>
      </c>
      <c r="T10" s="220" t="s">
        <v>224</v>
      </c>
    </row>
    <row r="11" spans="1:20" ht="24.95" customHeight="1">
      <c r="A11" s="222" t="s">
        <v>225</v>
      </c>
      <c r="B11" s="326">
        <v>67</v>
      </c>
      <c r="C11" s="326">
        <v>891</v>
      </c>
      <c r="D11" s="326">
        <v>264</v>
      </c>
      <c r="E11" s="326">
        <v>106</v>
      </c>
      <c r="F11" s="326">
        <v>41</v>
      </c>
      <c r="G11" s="326">
        <v>46</v>
      </c>
      <c r="H11" s="326">
        <v>18</v>
      </c>
      <c r="I11" s="326">
        <v>8</v>
      </c>
      <c r="J11" s="326">
        <v>12</v>
      </c>
      <c r="K11" s="326">
        <v>6</v>
      </c>
      <c r="L11" s="326">
        <v>7</v>
      </c>
      <c r="M11" s="326">
        <v>6</v>
      </c>
      <c r="N11" s="326">
        <v>4</v>
      </c>
      <c r="O11" s="326">
        <v>0</v>
      </c>
      <c r="P11" s="326">
        <v>0</v>
      </c>
      <c r="Q11" s="326">
        <v>5</v>
      </c>
      <c r="R11" s="326">
        <v>2</v>
      </c>
      <c r="S11" s="328">
        <f t="shared" si="0"/>
        <v>1483</v>
      </c>
      <c r="T11" s="220" t="s">
        <v>226</v>
      </c>
    </row>
    <row r="12" spans="1:20" ht="24.95" customHeight="1">
      <c r="A12" s="222" t="s">
        <v>227</v>
      </c>
      <c r="B12" s="326">
        <v>3</v>
      </c>
      <c r="C12" s="326">
        <v>36</v>
      </c>
      <c r="D12" s="326">
        <v>84</v>
      </c>
      <c r="E12" s="326">
        <v>50</v>
      </c>
      <c r="F12" s="326">
        <v>38</v>
      </c>
      <c r="G12" s="326">
        <v>15</v>
      </c>
      <c r="H12" s="326">
        <v>6</v>
      </c>
      <c r="I12" s="326">
        <v>22</v>
      </c>
      <c r="J12" s="326">
        <v>15</v>
      </c>
      <c r="K12" s="326">
        <v>2</v>
      </c>
      <c r="L12" s="326">
        <v>7</v>
      </c>
      <c r="M12" s="326">
        <v>2</v>
      </c>
      <c r="N12" s="326">
        <v>2</v>
      </c>
      <c r="O12" s="326">
        <v>4</v>
      </c>
      <c r="P12" s="326">
        <v>0</v>
      </c>
      <c r="Q12" s="326">
        <v>6</v>
      </c>
      <c r="R12" s="326">
        <v>18</v>
      </c>
      <c r="S12" s="328">
        <f t="shared" si="0"/>
        <v>310</v>
      </c>
      <c r="T12" s="220" t="s">
        <v>228</v>
      </c>
    </row>
    <row r="13" spans="1:20" ht="24.95" customHeight="1">
      <c r="A13" s="222" t="s">
        <v>229</v>
      </c>
      <c r="B13" s="326">
        <v>1088</v>
      </c>
      <c r="C13" s="326">
        <v>3355</v>
      </c>
      <c r="D13" s="326">
        <v>2913</v>
      </c>
      <c r="E13" s="326">
        <v>1864</v>
      </c>
      <c r="F13" s="326">
        <v>883</v>
      </c>
      <c r="G13" s="326">
        <v>954</v>
      </c>
      <c r="H13" s="326">
        <v>226</v>
      </c>
      <c r="I13" s="326">
        <v>145</v>
      </c>
      <c r="J13" s="326">
        <v>235</v>
      </c>
      <c r="K13" s="326">
        <v>75</v>
      </c>
      <c r="L13" s="326">
        <v>112</v>
      </c>
      <c r="M13" s="326">
        <v>70</v>
      </c>
      <c r="N13" s="326">
        <v>27</v>
      </c>
      <c r="O13" s="326">
        <v>31</v>
      </c>
      <c r="P13" s="326">
        <v>12</v>
      </c>
      <c r="Q13" s="326">
        <v>59</v>
      </c>
      <c r="R13" s="326">
        <v>55</v>
      </c>
      <c r="S13" s="328">
        <f t="shared" si="0"/>
        <v>12104</v>
      </c>
      <c r="T13" s="220" t="s">
        <v>230</v>
      </c>
    </row>
    <row r="14" spans="1:20" ht="24.95" customHeight="1">
      <c r="A14" s="222" t="s">
        <v>231</v>
      </c>
      <c r="B14" s="326">
        <v>2300</v>
      </c>
      <c r="C14" s="326">
        <v>13047</v>
      </c>
      <c r="D14" s="326">
        <v>11531</v>
      </c>
      <c r="E14" s="326">
        <v>4609</v>
      </c>
      <c r="F14" s="326">
        <v>1856</v>
      </c>
      <c r="G14" s="326">
        <v>2814</v>
      </c>
      <c r="H14" s="326">
        <v>1080</v>
      </c>
      <c r="I14" s="326">
        <v>651</v>
      </c>
      <c r="J14" s="326">
        <v>941</v>
      </c>
      <c r="K14" s="326">
        <v>333</v>
      </c>
      <c r="L14" s="326">
        <v>412</v>
      </c>
      <c r="M14" s="326">
        <v>267</v>
      </c>
      <c r="N14" s="326">
        <v>216</v>
      </c>
      <c r="O14" s="326">
        <v>189</v>
      </c>
      <c r="P14" s="326">
        <v>121</v>
      </c>
      <c r="Q14" s="326">
        <v>431</v>
      </c>
      <c r="R14" s="326">
        <v>327</v>
      </c>
      <c r="S14" s="328">
        <f t="shared" si="0"/>
        <v>41125</v>
      </c>
      <c r="T14" s="220" t="s">
        <v>232</v>
      </c>
    </row>
    <row r="15" spans="1:20" ht="24.95" customHeight="1">
      <c r="A15" s="222" t="s">
        <v>233</v>
      </c>
      <c r="B15" s="326">
        <v>1507</v>
      </c>
      <c r="C15" s="326">
        <v>12481</v>
      </c>
      <c r="D15" s="326">
        <v>7925</v>
      </c>
      <c r="E15" s="326">
        <v>4599</v>
      </c>
      <c r="F15" s="326">
        <v>1871</v>
      </c>
      <c r="G15" s="326">
        <v>2089</v>
      </c>
      <c r="H15" s="326">
        <v>971</v>
      </c>
      <c r="I15" s="326">
        <v>391</v>
      </c>
      <c r="J15" s="326">
        <v>746</v>
      </c>
      <c r="K15" s="326">
        <v>191</v>
      </c>
      <c r="L15" s="326">
        <v>356</v>
      </c>
      <c r="M15" s="326">
        <v>183</v>
      </c>
      <c r="N15" s="326">
        <v>96</v>
      </c>
      <c r="O15" s="326">
        <v>93</v>
      </c>
      <c r="P15" s="326">
        <v>60</v>
      </c>
      <c r="Q15" s="326">
        <v>169</v>
      </c>
      <c r="R15" s="326">
        <v>140</v>
      </c>
      <c r="S15" s="328">
        <f t="shared" si="0"/>
        <v>33868</v>
      </c>
      <c r="T15" s="220" t="s">
        <v>234</v>
      </c>
    </row>
    <row r="16" spans="1:20" ht="24.95" customHeight="1">
      <c r="A16" s="223" t="s">
        <v>235</v>
      </c>
      <c r="B16" s="326">
        <v>10260</v>
      </c>
      <c r="C16" s="326">
        <v>120616</v>
      </c>
      <c r="D16" s="326">
        <v>57749</v>
      </c>
      <c r="E16" s="326">
        <v>21629</v>
      </c>
      <c r="F16" s="326">
        <v>8186</v>
      </c>
      <c r="G16" s="326">
        <v>10304</v>
      </c>
      <c r="H16" s="326">
        <v>4342</v>
      </c>
      <c r="I16" s="326">
        <v>2320</v>
      </c>
      <c r="J16" s="326">
        <v>6031</v>
      </c>
      <c r="K16" s="326">
        <v>1569</v>
      </c>
      <c r="L16" s="326">
        <v>2419</v>
      </c>
      <c r="M16" s="326">
        <v>1399</v>
      </c>
      <c r="N16" s="326">
        <v>1111</v>
      </c>
      <c r="O16" s="326">
        <v>963</v>
      </c>
      <c r="P16" s="326">
        <v>649</v>
      </c>
      <c r="Q16" s="326">
        <v>2287</v>
      </c>
      <c r="R16" s="326">
        <v>3451</v>
      </c>
      <c r="S16" s="328">
        <f t="shared" si="0"/>
        <v>255285</v>
      </c>
      <c r="T16" s="220" t="s">
        <v>236</v>
      </c>
    </row>
    <row r="17" spans="1:20" ht="24.95" customHeight="1" thickBot="1">
      <c r="A17" s="320" t="s">
        <v>35</v>
      </c>
      <c r="B17" s="327">
        <f t="shared" ref="B17:S17" si="1">SUM(B7:B16)</f>
        <v>15868</v>
      </c>
      <c r="C17" s="327">
        <f t="shared" si="1"/>
        <v>154734</v>
      </c>
      <c r="D17" s="327">
        <f t="shared" si="1"/>
        <v>86091</v>
      </c>
      <c r="E17" s="327">
        <f t="shared" si="1"/>
        <v>37432</v>
      </c>
      <c r="F17" s="327">
        <f t="shared" si="1"/>
        <v>16690</v>
      </c>
      <c r="G17" s="327">
        <f t="shared" si="1"/>
        <v>25230</v>
      </c>
      <c r="H17" s="327">
        <f t="shared" si="1"/>
        <v>11725</v>
      </c>
      <c r="I17" s="327">
        <f t="shared" si="1"/>
        <v>6460</v>
      </c>
      <c r="J17" s="327">
        <f t="shared" si="1"/>
        <v>16015</v>
      </c>
      <c r="K17" s="327">
        <f t="shared" si="1"/>
        <v>4524</v>
      </c>
      <c r="L17" s="327">
        <f t="shared" si="1"/>
        <v>7475</v>
      </c>
      <c r="M17" s="327">
        <f t="shared" si="1"/>
        <v>4572</v>
      </c>
      <c r="N17" s="327">
        <f t="shared" si="1"/>
        <v>3345</v>
      </c>
      <c r="O17" s="327">
        <f t="shared" si="1"/>
        <v>2827</v>
      </c>
      <c r="P17" s="327">
        <f t="shared" si="1"/>
        <v>1919</v>
      </c>
      <c r="Q17" s="327">
        <f t="shared" si="1"/>
        <v>7155</v>
      </c>
      <c r="R17" s="327">
        <f t="shared" si="1"/>
        <v>11330</v>
      </c>
      <c r="S17" s="329">
        <f t="shared" si="1"/>
        <v>413392</v>
      </c>
      <c r="T17" s="321" t="s">
        <v>36</v>
      </c>
    </row>
    <row r="18" spans="1:20" ht="15" customHeight="1">
      <c r="A18" s="84" t="s">
        <v>85</v>
      </c>
      <c r="B18" s="83"/>
      <c r="C18" s="80"/>
      <c r="D18" s="80"/>
      <c r="E18" s="80"/>
      <c r="F18" s="80"/>
      <c r="G18" s="80"/>
      <c r="O18" s="80"/>
      <c r="P18" s="80"/>
      <c r="Q18" s="80"/>
      <c r="R18" s="80"/>
      <c r="S18" s="80"/>
      <c r="T18" s="80" t="s">
        <v>86</v>
      </c>
    </row>
    <row r="19" spans="1:20" ht="15" customHeight="1">
      <c r="A19" s="125" t="s">
        <v>237</v>
      </c>
      <c r="B19" s="84"/>
      <c r="C19" s="84"/>
      <c r="D19" s="84"/>
      <c r="E19" s="84"/>
      <c r="F19" s="84"/>
      <c r="G19" s="84"/>
      <c r="J19" s="109"/>
      <c r="K19" s="325"/>
      <c r="L19" s="325"/>
      <c r="M19" s="325"/>
      <c r="O19" s="325"/>
      <c r="Q19" s="325"/>
      <c r="R19" s="325"/>
      <c r="T19" s="126" t="s">
        <v>238</v>
      </c>
    </row>
    <row r="20" spans="1:20" ht="15" customHeight="1">
      <c r="A20" s="125" t="s">
        <v>146</v>
      </c>
      <c r="B20" s="80"/>
      <c r="C20" s="80"/>
      <c r="D20" s="80"/>
      <c r="E20" s="80"/>
      <c r="F20" s="80"/>
      <c r="G20" s="80"/>
      <c r="O20" s="80"/>
      <c r="P20" s="80"/>
      <c r="Q20" s="80"/>
      <c r="R20" s="80"/>
      <c r="S20" s="80"/>
      <c r="T20" s="126" t="s">
        <v>147</v>
      </c>
    </row>
    <row r="21" spans="1:20" ht="15">
      <c r="A21" s="26"/>
      <c r="B21" s="28"/>
      <c r="C21" s="28"/>
      <c r="D21" s="28"/>
      <c r="E21" s="28"/>
      <c r="F21" s="28"/>
      <c r="G21" s="28"/>
      <c r="H21" s="28"/>
      <c r="I21" s="28"/>
      <c r="J21" s="28"/>
      <c r="K21" s="28"/>
      <c r="L21" s="28"/>
      <c r="M21" s="28"/>
      <c r="N21" s="28"/>
      <c r="O21" s="28"/>
      <c r="P21" s="28"/>
      <c r="Q21" s="28"/>
      <c r="R21" s="28"/>
      <c r="S21" s="30"/>
      <c r="T21" s="30"/>
    </row>
    <row r="26" spans="1:20">
      <c r="A26" s="32"/>
      <c r="B26" s="32"/>
      <c r="C26" s="32"/>
      <c r="D26" s="32"/>
      <c r="E26" s="32"/>
      <c r="F26" s="32"/>
      <c r="G26" s="32"/>
      <c r="H26" s="32"/>
      <c r="I26" s="32"/>
      <c r="J26" s="32"/>
      <c r="K26" s="32"/>
      <c r="L26" s="32"/>
      <c r="M26" s="32"/>
      <c r="N26" s="32"/>
    </row>
    <row r="27" spans="1:20">
      <c r="A27" s="32"/>
      <c r="B27" s="32"/>
      <c r="C27" s="32"/>
      <c r="D27" s="32"/>
      <c r="E27" s="32"/>
      <c r="F27" s="32"/>
      <c r="G27" s="32"/>
      <c r="H27" s="32"/>
      <c r="I27" s="32"/>
      <c r="J27" s="32"/>
      <c r="K27" s="32"/>
      <c r="L27" s="32"/>
      <c r="M27" s="32"/>
      <c r="N27" s="32"/>
    </row>
    <row r="28" spans="1:20">
      <c r="A28" s="32"/>
      <c r="B28" s="408"/>
      <c r="C28" s="408" t="s">
        <v>239</v>
      </c>
      <c r="D28" s="408" t="s">
        <v>240</v>
      </c>
      <c r="E28" s="408" t="s">
        <v>241</v>
      </c>
      <c r="F28" s="408" t="s">
        <v>242</v>
      </c>
      <c r="G28" s="408" t="s">
        <v>243</v>
      </c>
      <c r="H28" s="408" t="s">
        <v>244</v>
      </c>
      <c r="I28" s="408" t="s">
        <v>245</v>
      </c>
      <c r="J28" s="408" t="s">
        <v>246</v>
      </c>
      <c r="K28" s="408" t="s">
        <v>247</v>
      </c>
      <c r="L28" s="408" t="s">
        <v>248</v>
      </c>
      <c r="M28" s="408" t="s">
        <v>249</v>
      </c>
      <c r="N28" s="32"/>
    </row>
    <row r="29" spans="1:20">
      <c r="A29" s="32"/>
      <c r="B29" s="408" t="s">
        <v>201</v>
      </c>
      <c r="C29" s="409">
        <v>59.968884633796073</v>
      </c>
      <c r="D29" s="409">
        <v>37.171479080730698</v>
      </c>
      <c r="E29" s="409">
        <v>76.662413157521627</v>
      </c>
      <c r="F29" s="409">
        <v>82.412961047914507</v>
      </c>
      <c r="G29" s="409">
        <v>98.381658799730275</v>
      </c>
      <c r="H29" s="409">
        <v>87.41935483870968</v>
      </c>
      <c r="I29" s="409">
        <v>96.976206212822206</v>
      </c>
      <c r="J29" s="409">
        <v>95.226747720364742</v>
      </c>
      <c r="K29" s="409">
        <v>96.76095429313807</v>
      </c>
      <c r="L29" s="409">
        <v>95.190081673423819</v>
      </c>
      <c r="M29" s="409">
        <v>90.657051902310641</v>
      </c>
      <c r="N29" s="32"/>
    </row>
    <row r="30" spans="1:20">
      <c r="A30" s="32"/>
      <c r="B30" s="410" t="s">
        <v>202</v>
      </c>
      <c r="C30" s="409">
        <v>19.598691558959629</v>
      </c>
      <c r="D30" s="409">
        <v>22.027106658809664</v>
      </c>
      <c r="E30" s="409">
        <v>13.417458291979772</v>
      </c>
      <c r="F30" s="409">
        <v>11.713202344019304</v>
      </c>
      <c r="G30" s="409">
        <v>1.1463250168577208</v>
      </c>
      <c r="H30" s="409">
        <v>4.838709677419355</v>
      </c>
      <c r="I30" s="409">
        <v>2.0819563780568409</v>
      </c>
      <c r="J30" s="409">
        <v>2.9300911854103342</v>
      </c>
      <c r="K30" s="409">
        <v>2.3266800519664579</v>
      </c>
      <c r="L30" s="409">
        <v>2.5622343655130537</v>
      </c>
      <c r="M30" s="409">
        <v>4.8714053489182181</v>
      </c>
      <c r="N30" s="32"/>
    </row>
    <row r="31" spans="1:20">
      <c r="A31" s="32"/>
      <c r="B31" s="408" t="s">
        <v>204</v>
      </c>
      <c r="C31" s="409">
        <v>20.432423807244295</v>
      </c>
      <c r="D31" s="409">
        <v>40.801414260459637</v>
      </c>
      <c r="E31" s="409">
        <v>9.920128550498605</v>
      </c>
      <c r="F31" s="409">
        <v>5.8738366080661839</v>
      </c>
      <c r="G31" s="409">
        <v>0.47201618341200269</v>
      </c>
      <c r="H31" s="409">
        <v>7.741935483870968</v>
      </c>
      <c r="I31" s="409">
        <v>0.94183740912095171</v>
      </c>
      <c r="J31" s="409">
        <v>1.8431610942249241</v>
      </c>
      <c r="K31" s="409">
        <v>0.91236565489547661</v>
      </c>
      <c r="L31" s="409">
        <v>2.2476839610631254</v>
      </c>
      <c r="M31" s="409">
        <v>4.4715427487711423</v>
      </c>
      <c r="N31" s="32"/>
    </row>
    <row r="32" spans="1:20">
      <c r="A32" s="32"/>
      <c r="B32" s="32"/>
      <c r="C32" s="32"/>
      <c r="D32" s="32"/>
      <c r="E32" s="32"/>
      <c r="F32" s="32"/>
      <c r="G32" s="32"/>
      <c r="H32" s="32"/>
      <c r="I32" s="32"/>
      <c r="J32" s="32"/>
      <c r="K32" s="32"/>
      <c r="L32" s="32"/>
      <c r="M32" s="32"/>
      <c r="N32" s="32"/>
    </row>
    <row r="33" spans="1:14">
      <c r="A33" s="32"/>
      <c r="B33" s="32"/>
      <c r="C33" s="32"/>
      <c r="D33" s="32"/>
      <c r="E33" s="32"/>
      <c r="F33" s="32"/>
      <c r="G33" s="32"/>
      <c r="H33" s="32"/>
      <c r="I33" s="32"/>
      <c r="J33" s="32"/>
      <c r="K33" s="32"/>
      <c r="L33" s="32"/>
      <c r="M33" s="32"/>
      <c r="N33" s="32"/>
    </row>
  </sheetData>
  <mergeCells count="22">
    <mergeCell ref="S5:S6"/>
    <mergeCell ref="M5:M6"/>
    <mergeCell ref="A1:A2"/>
    <mergeCell ref="T1:T2"/>
    <mergeCell ref="A4:A6"/>
    <mergeCell ref="T4:T6"/>
    <mergeCell ref="B5:B6"/>
    <mergeCell ref="C5:C6"/>
    <mergeCell ref="D5:D6"/>
    <mergeCell ref="E5:E6"/>
    <mergeCell ref="F5:F6"/>
    <mergeCell ref="G5:G6"/>
    <mergeCell ref="H5:H6"/>
    <mergeCell ref="I5:I6"/>
    <mergeCell ref="J5:J6"/>
    <mergeCell ref="R5:R6"/>
    <mergeCell ref="K5:K6"/>
    <mergeCell ref="N5:N6"/>
    <mergeCell ref="O5:O6"/>
    <mergeCell ref="P5:P6"/>
    <mergeCell ref="Q5:Q6"/>
    <mergeCell ref="L5:L6"/>
  </mergeCells>
  <printOptions horizontalCentered="1"/>
  <pageMargins left="0" right="0" top="1.5" bottom="1" header="0" footer="0"/>
  <pageSetup paperSize="9" scale="90"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3EA0-E297-4C47-BEB5-B164755200EC}">
  <dimension ref="A1:L13"/>
  <sheetViews>
    <sheetView showGridLines="0" rightToLeft="1" view="pageBreakPreview" zoomScaleNormal="145" zoomScaleSheetLayoutView="100" workbookViewId="0">
      <selection activeCell="F12" sqref="F12"/>
    </sheetView>
  </sheetViews>
  <sheetFormatPr defaultColWidth="9.140625" defaultRowHeight="21.75"/>
  <cols>
    <col min="1" max="1" width="66.7109375" style="372" customWidth="1"/>
    <col min="2" max="2" width="3.7109375" style="372" customWidth="1"/>
    <col min="3" max="3" width="66.7109375" style="373" customWidth="1"/>
    <col min="4" max="16384" width="9.140625" style="361"/>
  </cols>
  <sheetData>
    <row r="1" spans="1:12" s="352" customFormat="1" ht="21">
      <c r="A1" s="349" t="s">
        <v>2</v>
      </c>
      <c r="B1" s="350"/>
      <c r="C1" s="351" t="s">
        <v>1</v>
      </c>
    </row>
    <row r="2" spans="1:12" customFormat="1" ht="9.9499999999999993" customHeight="1">
      <c r="A2" s="353"/>
      <c r="B2" s="353"/>
      <c r="C2" s="354"/>
    </row>
    <row r="3" spans="1:12" s="358" customFormat="1" ht="60.75" customHeight="1">
      <c r="A3" s="355" t="s">
        <v>3</v>
      </c>
      <c r="B3" s="356"/>
      <c r="C3" s="357" t="s">
        <v>4</v>
      </c>
    </row>
    <row r="4" spans="1:12" customFormat="1" ht="9.9499999999999993" customHeight="1">
      <c r="A4" s="353"/>
      <c r="B4" s="353"/>
      <c r="C4" s="359"/>
    </row>
    <row r="5" spans="1:12" ht="60">
      <c r="A5" s="360" t="s">
        <v>5</v>
      </c>
      <c r="B5" s="356"/>
      <c r="C5" s="357" t="s">
        <v>6</v>
      </c>
    </row>
    <row r="6" spans="1:12" customFormat="1" ht="9.9499999999999993" customHeight="1">
      <c r="A6" s="353"/>
      <c r="B6" s="353"/>
      <c r="C6" s="359"/>
    </row>
    <row r="7" spans="1:12" ht="33.75" customHeight="1">
      <c r="A7" s="355" t="s">
        <v>7</v>
      </c>
      <c r="B7" s="356"/>
      <c r="C7" s="362" t="s">
        <v>8</v>
      </c>
    </row>
    <row r="8" spans="1:12" customFormat="1" ht="9.9499999999999993" customHeight="1">
      <c r="A8" s="353"/>
      <c r="B8" s="353"/>
      <c r="C8" s="354"/>
    </row>
    <row r="9" spans="1:12" ht="16.5" customHeight="1">
      <c r="A9" s="363" t="s">
        <v>9</v>
      </c>
      <c r="B9" s="364"/>
      <c r="C9" s="365" t="s">
        <v>10</v>
      </c>
    </row>
    <row r="10" spans="1:12" s="352" customFormat="1" ht="14.1" customHeight="1">
      <c r="A10" s="366" t="s">
        <v>11</v>
      </c>
      <c r="B10" s="367"/>
      <c r="C10" s="368" t="s">
        <v>12</v>
      </c>
    </row>
    <row r="11" spans="1:12" ht="14.1" customHeight="1">
      <c r="A11" s="366" t="s">
        <v>13</v>
      </c>
      <c r="B11" s="367"/>
      <c r="C11" s="368" t="s">
        <v>14</v>
      </c>
    </row>
    <row r="12" spans="1:12" s="369" customFormat="1" ht="14.1" customHeight="1">
      <c r="A12" s="366" t="s">
        <v>15</v>
      </c>
      <c r="B12" s="367"/>
      <c r="C12" s="368" t="s">
        <v>16</v>
      </c>
      <c r="F12" s="370"/>
      <c r="G12" s="370"/>
      <c r="H12" s="370"/>
      <c r="I12" s="370"/>
      <c r="J12" s="370"/>
      <c r="K12" s="370"/>
      <c r="L12" s="371"/>
    </row>
    <row r="13" spans="1:12" ht="14.1" customHeight="1">
      <c r="A13" s="366" t="s">
        <v>17</v>
      </c>
      <c r="B13" s="367"/>
      <c r="C13" s="368" t="s">
        <v>18</v>
      </c>
    </row>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1DC1-DE5C-4AF4-B9FA-19C58747ED57}">
  <dimension ref="A1:N35"/>
  <sheetViews>
    <sheetView showGridLines="0" rightToLeft="1" view="pageBreakPreview" topLeftCell="A17" zoomScale="110" zoomScaleNormal="100" zoomScaleSheetLayoutView="110" workbookViewId="0">
      <selection activeCell="C35" sqref="C35"/>
    </sheetView>
  </sheetViews>
  <sheetFormatPr defaultColWidth="9.140625" defaultRowHeight="14.25"/>
  <cols>
    <col min="1" max="16384" width="9.140625" style="121"/>
  </cols>
  <sheetData>
    <row r="1" spans="1:14">
      <c r="A1" s="51" t="s">
        <v>262</v>
      </c>
      <c r="B1" s="96"/>
      <c r="C1" s="96"/>
      <c r="D1" s="96"/>
      <c r="E1" s="96"/>
      <c r="F1" s="96"/>
      <c r="G1" s="96"/>
      <c r="H1" s="96"/>
      <c r="I1" s="96"/>
      <c r="J1" s="96"/>
      <c r="K1" s="120"/>
      <c r="L1" s="120"/>
      <c r="M1" s="120"/>
      <c r="N1" s="120"/>
    </row>
    <row r="2" spans="1:14" ht="15">
      <c r="A2" s="50" t="s">
        <v>263</v>
      </c>
      <c r="B2" s="96"/>
      <c r="C2" s="96"/>
      <c r="D2" s="96"/>
      <c r="E2" s="96"/>
      <c r="F2" s="96"/>
      <c r="G2" s="96"/>
      <c r="H2" s="96"/>
      <c r="I2" s="96"/>
      <c r="J2" s="96"/>
      <c r="K2" s="120"/>
      <c r="L2" s="120"/>
      <c r="M2" s="120"/>
      <c r="N2" s="120"/>
    </row>
    <row r="3" spans="1:14" ht="15">
      <c r="A3" s="49" t="s">
        <v>264</v>
      </c>
      <c r="B3" s="96"/>
      <c r="C3" s="96"/>
      <c r="D3" s="96"/>
      <c r="E3" s="96"/>
      <c r="F3" s="96"/>
      <c r="G3" s="96"/>
      <c r="H3" s="96"/>
      <c r="I3" s="96"/>
      <c r="J3" s="96"/>
      <c r="K3" s="120"/>
      <c r="L3" s="120"/>
      <c r="M3" s="120"/>
      <c r="N3" s="120"/>
    </row>
    <row r="4" spans="1:14" s="85" customFormat="1" ht="12.75"/>
    <row r="5" spans="1:14" s="85" customFormat="1" ht="12.75"/>
    <row r="6" spans="1:14" s="85" customFormat="1" ht="12.75"/>
    <row r="7" spans="1:14" s="85" customFormat="1" ht="12.75"/>
    <row r="8" spans="1:14" s="85" customFormat="1" ht="12.75"/>
    <row r="9" spans="1:14" s="85" customFormat="1" ht="12.75"/>
    <row r="10" spans="1:14" s="85" customFormat="1" ht="12.75"/>
    <row r="11" spans="1:14" s="85" customFormat="1" ht="12.75"/>
    <row r="12" spans="1:14" s="85" customFormat="1" ht="12.75"/>
    <row r="13" spans="1:14" s="85" customFormat="1" ht="12.75"/>
    <row r="14" spans="1:14" s="85" customFormat="1" ht="12.75"/>
    <row r="15" spans="1:14" s="85" customFormat="1" ht="12.75"/>
    <row r="16" spans="1:14" s="85" customFormat="1" ht="12.75"/>
    <row r="17" s="85" customFormat="1" ht="12.75"/>
    <row r="18" s="85" customFormat="1" ht="12.75"/>
    <row r="19" s="85" customFormat="1" ht="12.75"/>
    <row r="20" s="85" customFormat="1" ht="12.75"/>
    <row r="21" s="85" customFormat="1" ht="12.75"/>
    <row r="22" s="85" customFormat="1" ht="12.75"/>
    <row r="23" s="85" customFormat="1" ht="12.75"/>
    <row r="24" s="85" customFormat="1" ht="12.75"/>
    <row r="25" s="85" customFormat="1" ht="12.75"/>
    <row r="33" spans="1:14" ht="15">
      <c r="A33" s="119"/>
      <c r="B33" s="96"/>
      <c r="C33" s="96"/>
      <c r="D33" s="96"/>
      <c r="E33" s="96"/>
      <c r="F33" s="96"/>
      <c r="G33" s="96"/>
      <c r="H33" s="96"/>
      <c r="I33" s="96"/>
      <c r="J33" s="96"/>
      <c r="K33" s="120"/>
      <c r="L33" s="120"/>
      <c r="M33" s="120"/>
      <c r="N33" s="120"/>
    </row>
    <row r="34" spans="1:14" ht="18">
      <c r="A34" s="122"/>
      <c r="B34" s="96"/>
      <c r="C34" s="96"/>
      <c r="D34" s="96"/>
      <c r="E34" s="96"/>
      <c r="F34" s="96"/>
      <c r="G34" s="96"/>
      <c r="H34" s="96"/>
      <c r="I34" s="96"/>
      <c r="J34" s="96"/>
      <c r="K34" s="120"/>
      <c r="L34" s="120"/>
      <c r="M34" s="120"/>
      <c r="N34" s="120"/>
    </row>
    <row r="35" spans="1:14">
      <c r="A35" s="123"/>
      <c r="B35" s="96"/>
      <c r="C35" s="96"/>
      <c r="D35" s="96"/>
      <c r="E35" s="96"/>
      <c r="F35" s="96"/>
      <c r="G35" s="96"/>
      <c r="H35" s="96"/>
      <c r="I35" s="96"/>
      <c r="J35" s="96"/>
      <c r="K35" s="120"/>
      <c r="L35" s="120"/>
      <c r="M35" s="120"/>
      <c r="N35" s="120"/>
    </row>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10D8-127A-4C0B-B3EE-5F3E7778A672}">
  <dimension ref="A1:N23"/>
  <sheetViews>
    <sheetView showGridLines="0" rightToLeft="1" view="pageBreakPreview" zoomScale="145" zoomScaleNormal="100" zoomScaleSheetLayoutView="145" workbookViewId="0">
      <selection activeCell="C35" sqref="C35"/>
    </sheetView>
  </sheetViews>
  <sheetFormatPr defaultColWidth="9.140625" defaultRowHeight="12.75"/>
  <cols>
    <col min="1" max="1" width="14.42578125" style="7" customWidth="1"/>
    <col min="2" max="10" width="10.7109375" style="7" customWidth="1"/>
    <col min="11" max="11" width="10.28515625" style="7" customWidth="1"/>
    <col min="12" max="12" width="14.7109375" style="7" customWidth="1"/>
    <col min="13" max="16384" width="9.140625" style="7"/>
  </cols>
  <sheetData>
    <row r="1" spans="1:14" ht="24.95" customHeight="1">
      <c r="A1" s="447" t="s">
        <v>265</v>
      </c>
      <c r="B1" s="56" t="s">
        <v>266</v>
      </c>
      <c r="C1" s="127"/>
      <c r="D1" s="52"/>
      <c r="E1" s="52"/>
      <c r="F1" s="52"/>
      <c r="G1" s="52"/>
      <c r="H1" s="52"/>
      <c r="I1" s="52"/>
      <c r="J1" s="52"/>
      <c r="K1" s="52"/>
      <c r="L1" s="470" t="s">
        <v>267</v>
      </c>
    </row>
    <row r="2" spans="1:14" ht="15.75">
      <c r="A2" s="448"/>
      <c r="B2" s="114" t="s">
        <v>268</v>
      </c>
      <c r="C2" s="124"/>
      <c r="D2" s="110"/>
      <c r="E2" s="110"/>
      <c r="F2" s="110"/>
      <c r="G2" s="110"/>
      <c r="H2" s="110"/>
      <c r="I2" s="110"/>
      <c r="J2" s="110"/>
      <c r="K2" s="110"/>
      <c r="L2" s="471"/>
    </row>
    <row r="3" spans="1:14" s="15" customFormat="1" ht="15" customHeight="1" thickBot="1">
      <c r="A3" s="76"/>
      <c r="B3" s="76"/>
      <c r="C3" s="14"/>
      <c r="D3" s="14"/>
      <c r="E3" s="14"/>
      <c r="F3" s="14"/>
      <c r="G3" s="14"/>
      <c r="H3" s="14"/>
      <c r="I3" s="431"/>
      <c r="J3" s="431"/>
    </row>
    <row r="4" spans="1:14" ht="22.5" customHeight="1" thickBot="1">
      <c r="A4" s="472" t="s">
        <v>269</v>
      </c>
      <c r="B4" s="118" t="s">
        <v>270</v>
      </c>
      <c r="C4" s="131"/>
      <c r="D4" s="132"/>
      <c r="E4" s="132"/>
      <c r="F4" s="132"/>
      <c r="G4" s="132"/>
      <c r="H4" s="132"/>
      <c r="I4" s="132"/>
      <c r="J4" s="132"/>
      <c r="K4" s="115" t="s">
        <v>271</v>
      </c>
      <c r="L4" s="473" t="s">
        <v>272</v>
      </c>
    </row>
    <row r="5" spans="1:14" ht="15.75" thickBot="1">
      <c r="A5" s="472"/>
      <c r="B5" s="290" t="s">
        <v>273</v>
      </c>
      <c r="C5" s="322">
        <v>2012</v>
      </c>
      <c r="D5" s="290" t="s">
        <v>274</v>
      </c>
      <c r="E5" s="290" t="s">
        <v>275</v>
      </c>
      <c r="F5" s="290" t="s">
        <v>276</v>
      </c>
      <c r="G5" s="290" t="s">
        <v>277</v>
      </c>
      <c r="H5" s="290" t="s">
        <v>278</v>
      </c>
      <c r="I5" s="290" t="s">
        <v>279</v>
      </c>
      <c r="J5" s="290" t="s">
        <v>280</v>
      </c>
      <c r="K5" s="290" t="s">
        <v>281</v>
      </c>
      <c r="L5" s="473"/>
    </row>
    <row r="6" spans="1:14" ht="17.25" customHeight="1">
      <c r="A6" s="179" t="s">
        <v>282</v>
      </c>
      <c r="B6" s="133">
        <v>52</v>
      </c>
      <c r="C6" s="133">
        <v>59</v>
      </c>
      <c r="D6" s="133">
        <v>45</v>
      </c>
      <c r="E6" s="133">
        <v>58</v>
      </c>
      <c r="F6" s="133">
        <v>49</v>
      </c>
      <c r="G6" s="133">
        <v>18</v>
      </c>
      <c r="H6" s="133">
        <v>7</v>
      </c>
      <c r="I6" s="133">
        <v>7</v>
      </c>
      <c r="J6" s="133">
        <v>8</v>
      </c>
      <c r="K6" s="133">
        <v>9</v>
      </c>
      <c r="L6" s="129" t="s">
        <v>283</v>
      </c>
      <c r="N6" s="32" t="str">
        <f>A6&amp;" "&amp;L6</f>
        <v>العين Eye</v>
      </c>
    </row>
    <row r="7" spans="1:14" ht="17.25" customHeight="1">
      <c r="A7" s="150" t="s">
        <v>284</v>
      </c>
      <c r="B7" s="134">
        <v>29</v>
      </c>
      <c r="C7" s="134">
        <v>42</v>
      </c>
      <c r="D7" s="134">
        <v>41</v>
      </c>
      <c r="E7" s="134">
        <v>32</v>
      </c>
      <c r="F7" s="134">
        <v>31</v>
      </c>
      <c r="G7" s="134">
        <v>7</v>
      </c>
      <c r="H7" s="134">
        <v>4</v>
      </c>
      <c r="I7" s="134">
        <v>6</v>
      </c>
      <c r="J7" s="134">
        <v>4</v>
      </c>
      <c r="K7" s="134">
        <v>8</v>
      </c>
      <c r="L7" s="130" t="s">
        <v>285</v>
      </c>
      <c r="N7" s="32" t="str">
        <f t="shared" ref="N7:N17" si="0">A7&amp;" "&amp;L7</f>
        <v>الأذن Ear</v>
      </c>
    </row>
    <row r="8" spans="1:14" ht="17.25" customHeight="1">
      <c r="A8" s="150" t="s">
        <v>286</v>
      </c>
      <c r="B8" s="134">
        <v>47</v>
      </c>
      <c r="C8" s="134">
        <v>59</v>
      </c>
      <c r="D8" s="134">
        <v>39</v>
      </c>
      <c r="E8" s="134">
        <v>26</v>
      </c>
      <c r="F8" s="134">
        <v>22</v>
      </c>
      <c r="G8" s="134">
        <v>11</v>
      </c>
      <c r="H8" s="134">
        <v>2</v>
      </c>
      <c r="I8" s="134">
        <v>26</v>
      </c>
      <c r="J8" s="134">
        <v>15</v>
      </c>
      <c r="K8" s="134">
        <v>8</v>
      </c>
      <c r="L8" s="130" t="s">
        <v>287</v>
      </c>
      <c r="N8" s="32" t="str">
        <f t="shared" si="0"/>
        <v>الوجه Face</v>
      </c>
    </row>
    <row r="9" spans="1:14" ht="17.25" customHeight="1">
      <c r="A9" s="150" t="s">
        <v>288</v>
      </c>
      <c r="B9" s="134">
        <v>66</v>
      </c>
      <c r="C9" s="134">
        <v>62</v>
      </c>
      <c r="D9" s="134">
        <v>57</v>
      </c>
      <c r="E9" s="134">
        <v>42</v>
      </c>
      <c r="F9" s="134">
        <v>33</v>
      </c>
      <c r="G9" s="134">
        <v>17</v>
      </c>
      <c r="H9" s="134">
        <v>13</v>
      </c>
      <c r="I9" s="134">
        <v>26</v>
      </c>
      <c r="J9" s="134">
        <v>24</v>
      </c>
      <c r="K9" s="134">
        <v>29</v>
      </c>
      <c r="L9" s="130" t="s">
        <v>289</v>
      </c>
      <c r="N9" s="32" t="str">
        <f t="shared" si="0"/>
        <v>الرأس Head</v>
      </c>
    </row>
    <row r="10" spans="1:14" ht="17.25" customHeight="1">
      <c r="A10" s="150" t="s">
        <v>290</v>
      </c>
      <c r="B10" s="134">
        <v>50</v>
      </c>
      <c r="C10" s="134">
        <v>64</v>
      </c>
      <c r="D10" s="134">
        <v>54</v>
      </c>
      <c r="E10" s="134">
        <v>51</v>
      </c>
      <c r="F10" s="134">
        <v>21</v>
      </c>
      <c r="G10" s="134">
        <v>13</v>
      </c>
      <c r="H10" s="134">
        <v>7</v>
      </c>
      <c r="I10" s="134">
        <v>22</v>
      </c>
      <c r="J10" s="134">
        <v>12</v>
      </c>
      <c r="K10" s="134">
        <v>9</v>
      </c>
      <c r="L10" s="130" t="s">
        <v>291</v>
      </c>
      <c r="N10" s="32" t="str">
        <f t="shared" si="0"/>
        <v>العنق Neck</v>
      </c>
    </row>
    <row r="11" spans="1:14" ht="17.25" customHeight="1">
      <c r="A11" s="150" t="s">
        <v>292</v>
      </c>
      <c r="B11" s="134">
        <v>382</v>
      </c>
      <c r="C11" s="134">
        <v>453</v>
      </c>
      <c r="D11" s="134">
        <v>334</v>
      </c>
      <c r="E11" s="134">
        <v>269</v>
      </c>
      <c r="F11" s="134">
        <v>250</v>
      </c>
      <c r="G11" s="134">
        <v>95</v>
      </c>
      <c r="H11" s="134">
        <v>47</v>
      </c>
      <c r="I11" s="134">
        <v>128</v>
      </c>
      <c r="J11" s="134">
        <v>99</v>
      </c>
      <c r="K11" s="134">
        <v>84</v>
      </c>
      <c r="L11" s="130" t="s">
        <v>293</v>
      </c>
      <c r="N11" s="32" t="str">
        <f t="shared" si="0"/>
        <v>اليد Hand</v>
      </c>
    </row>
    <row r="12" spans="1:14" ht="17.25" customHeight="1">
      <c r="A12" s="150" t="s">
        <v>294</v>
      </c>
      <c r="B12" s="134">
        <v>291</v>
      </c>
      <c r="C12" s="134">
        <v>293</v>
      </c>
      <c r="D12" s="134">
        <v>271</v>
      </c>
      <c r="E12" s="134">
        <v>235</v>
      </c>
      <c r="F12" s="134">
        <v>178</v>
      </c>
      <c r="G12" s="134">
        <v>56</v>
      </c>
      <c r="H12" s="134">
        <v>36</v>
      </c>
      <c r="I12" s="134">
        <v>90</v>
      </c>
      <c r="J12" s="134">
        <v>74</v>
      </c>
      <c r="K12" s="134">
        <v>87</v>
      </c>
      <c r="L12" s="130" t="s">
        <v>295</v>
      </c>
      <c r="N12" s="32" t="str">
        <f t="shared" si="0"/>
        <v>الذراع Arm</v>
      </c>
    </row>
    <row r="13" spans="1:14" ht="17.25" customHeight="1">
      <c r="A13" s="150" t="s">
        <v>296</v>
      </c>
      <c r="B13" s="134">
        <v>310</v>
      </c>
      <c r="C13" s="134">
        <v>362</v>
      </c>
      <c r="D13" s="134">
        <v>239</v>
      </c>
      <c r="E13" s="134">
        <v>216</v>
      </c>
      <c r="F13" s="134">
        <v>164</v>
      </c>
      <c r="G13" s="134">
        <v>73</v>
      </c>
      <c r="H13" s="134">
        <v>37</v>
      </c>
      <c r="I13" s="134">
        <v>96</v>
      </c>
      <c r="J13" s="134">
        <v>77</v>
      </c>
      <c r="K13" s="134">
        <v>87</v>
      </c>
      <c r="L13" s="130" t="s">
        <v>297</v>
      </c>
      <c r="N13" s="32" t="str">
        <f t="shared" si="0"/>
        <v>الساق Leg</v>
      </c>
    </row>
    <row r="14" spans="1:14" ht="17.25" customHeight="1">
      <c r="A14" s="150" t="s">
        <v>298</v>
      </c>
      <c r="B14" s="134">
        <v>131</v>
      </c>
      <c r="C14" s="134">
        <v>98</v>
      </c>
      <c r="D14" s="134">
        <v>131</v>
      </c>
      <c r="E14" s="134">
        <v>90</v>
      </c>
      <c r="F14" s="134">
        <v>62</v>
      </c>
      <c r="G14" s="134">
        <v>35</v>
      </c>
      <c r="H14" s="134">
        <v>29</v>
      </c>
      <c r="I14" s="134">
        <v>49</v>
      </c>
      <c r="J14" s="134">
        <v>58</v>
      </c>
      <c r="K14" s="134">
        <v>50</v>
      </c>
      <c r="L14" s="130" t="s">
        <v>299</v>
      </c>
      <c r="N14" s="32" t="str">
        <f t="shared" si="0"/>
        <v>القدم Feet</v>
      </c>
    </row>
    <row r="15" spans="1:14" ht="27.75" customHeight="1">
      <c r="A15" s="150" t="s">
        <v>300</v>
      </c>
      <c r="B15" s="134">
        <v>191</v>
      </c>
      <c r="C15" s="134">
        <v>258</v>
      </c>
      <c r="D15" s="134">
        <v>172</v>
      </c>
      <c r="E15" s="134">
        <v>164</v>
      </c>
      <c r="F15" s="134">
        <v>114</v>
      </c>
      <c r="G15" s="134">
        <v>39</v>
      </c>
      <c r="H15" s="134">
        <v>29</v>
      </c>
      <c r="I15" s="134">
        <v>84</v>
      </c>
      <c r="J15" s="134">
        <v>58</v>
      </c>
      <c r="K15" s="134">
        <v>38</v>
      </c>
      <c r="L15" s="130" t="s">
        <v>301</v>
      </c>
      <c r="N15" s="32" t="str">
        <f t="shared" si="0"/>
        <v>الجزء العلوي من الجسم Upper Part of Body</v>
      </c>
    </row>
    <row r="16" spans="1:14" ht="27.75" customHeight="1">
      <c r="A16" s="150" t="s">
        <v>302</v>
      </c>
      <c r="B16" s="134">
        <v>13</v>
      </c>
      <c r="C16" s="134">
        <v>21</v>
      </c>
      <c r="D16" s="134">
        <v>22</v>
      </c>
      <c r="E16" s="134">
        <v>22</v>
      </c>
      <c r="F16" s="134">
        <v>14</v>
      </c>
      <c r="G16" s="134">
        <v>4</v>
      </c>
      <c r="H16" s="134">
        <v>4</v>
      </c>
      <c r="I16" s="134">
        <v>11</v>
      </c>
      <c r="J16" s="134">
        <v>11</v>
      </c>
      <c r="K16" s="134">
        <v>16</v>
      </c>
      <c r="L16" s="130" t="s">
        <v>303</v>
      </c>
      <c r="N16" s="32" t="str">
        <f t="shared" si="0"/>
        <v>الجزء السفلي من الجسم Lower Part of Body</v>
      </c>
    </row>
    <row r="17" spans="1:14" ht="17.25" customHeight="1">
      <c r="A17" s="150" t="s">
        <v>304</v>
      </c>
      <c r="B17" s="134">
        <v>128</v>
      </c>
      <c r="C17" s="134">
        <v>175</v>
      </c>
      <c r="D17" s="134">
        <v>143</v>
      </c>
      <c r="E17" s="134">
        <v>145</v>
      </c>
      <c r="F17" s="134">
        <v>167</v>
      </c>
      <c r="G17" s="134">
        <v>246</v>
      </c>
      <c r="H17" s="134">
        <v>181</v>
      </c>
      <c r="I17" s="134">
        <v>163</v>
      </c>
      <c r="J17" s="134">
        <v>67</v>
      </c>
      <c r="K17" s="134">
        <v>48</v>
      </c>
      <c r="L17" s="130" t="s">
        <v>305</v>
      </c>
      <c r="N17" s="32" t="str">
        <f t="shared" si="0"/>
        <v>إصابات أخرى Other Injuries</v>
      </c>
    </row>
    <row r="18" spans="1:14" ht="17.25" customHeight="1" thickBot="1">
      <c r="A18" s="151" t="s">
        <v>35</v>
      </c>
      <c r="B18" s="135">
        <f t="shared" ref="B18:K18" si="1">SUM(B6:B17)</f>
        <v>1690</v>
      </c>
      <c r="C18" s="135">
        <f t="shared" si="1"/>
        <v>1946</v>
      </c>
      <c r="D18" s="135">
        <f t="shared" si="1"/>
        <v>1548</v>
      </c>
      <c r="E18" s="135">
        <f t="shared" si="1"/>
        <v>1350</v>
      </c>
      <c r="F18" s="135">
        <f t="shared" si="1"/>
        <v>1105</v>
      </c>
      <c r="G18" s="135">
        <f t="shared" si="1"/>
        <v>614</v>
      </c>
      <c r="H18" s="135">
        <f t="shared" si="1"/>
        <v>396</v>
      </c>
      <c r="I18" s="135">
        <f t="shared" si="1"/>
        <v>708</v>
      </c>
      <c r="J18" s="135">
        <f t="shared" si="1"/>
        <v>507</v>
      </c>
      <c r="K18" s="135">
        <f t="shared" si="1"/>
        <v>473</v>
      </c>
      <c r="L18" s="74" t="s">
        <v>36</v>
      </c>
    </row>
    <row r="19" spans="1:14" ht="15" customHeight="1">
      <c r="A19" s="84" t="s">
        <v>142</v>
      </c>
      <c r="B19" s="282"/>
      <c r="C19" s="282"/>
      <c r="D19" s="282"/>
      <c r="E19" s="282"/>
      <c r="F19" s="282"/>
      <c r="G19" s="282"/>
      <c r="H19" s="282"/>
      <c r="I19" s="282"/>
      <c r="J19" s="282"/>
      <c r="K19" s="282"/>
      <c r="L19" s="80" t="s">
        <v>143</v>
      </c>
    </row>
    <row r="20" spans="1:14" s="80" customFormat="1" ht="15" customHeight="1">
      <c r="A20" s="125" t="s">
        <v>144</v>
      </c>
      <c r="L20" s="126" t="s">
        <v>145</v>
      </c>
    </row>
    <row r="21" spans="1:14" s="80" customFormat="1" ht="11.25" customHeight="1">
      <c r="A21" s="125" t="s">
        <v>306</v>
      </c>
      <c r="L21" s="126" t="s">
        <v>307</v>
      </c>
    </row>
    <row r="22" spans="1:14" s="80" customFormat="1" ht="12" customHeight="1">
      <c r="A22" s="144" t="s">
        <v>146</v>
      </c>
      <c r="L22" s="80" t="s">
        <v>147</v>
      </c>
    </row>
    <row r="23" spans="1:14" ht="9.9499999999999993" customHeight="1">
      <c r="A23" s="26"/>
      <c r="B23" s="27"/>
      <c r="C23" s="27"/>
      <c r="D23" s="28"/>
      <c r="E23" s="28"/>
      <c r="F23" s="28"/>
      <c r="G23" s="28"/>
      <c r="H23" s="28"/>
      <c r="I23" s="28"/>
      <c r="J23" s="28"/>
      <c r="K23" s="28"/>
      <c r="L23" s="30"/>
    </row>
  </sheetData>
  <mergeCells count="5">
    <mergeCell ref="A1:A2"/>
    <mergeCell ref="I3:J3"/>
    <mergeCell ref="L1:L2"/>
    <mergeCell ref="A4:A5"/>
    <mergeCell ref="L4:L5"/>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AB6C-5198-45C9-A32C-A6DCB8107E3E}">
  <dimension ref="A1:L25"/>
  <sheetViews>
    <sheetView showGridLines="0" rightToLeft="1" view="pageBreakPreview" zoomScaleNormal="100" zoomScaleSheetLayoutView="100" workbookViewId="0">
      <selection activeCell="R12" sqref="R12"/>
    </sheetView>
  </sheetViews>
  <sheetFormatPr defaultColWidth="9.140625" defaultRowHeight="15"/>
  <cols>
    <col min="10" max="10" width="1.28515625" customWidth="1"/>
  </cols>
  <sheetData>
    <row r="1" spans="1:12" s="1" customFormat="1" ht="12.75">
      <c r="A1" s="51" t="s">
        <v>308</v>
      </c>
      <c r="B1" s="3"/>
      <c r="C1" s="3"/>
      <c r="D1" s="3"/>
      <c r="E1" s="3"/>
      <c r="F1" s="3"/>
      <c r="G1" s="3"/>
      <c r="H1" s="3"/>
      <c r="I1" s="3"/>
      <c r="J1" s="3"/>
      <c r="K1" s="3"/>
      <c r="L1" s="3"/>
    </row>
    <row r="2" spans="1:12" s="1" customFormat="1">
      <c r="A2" s="50" t="s">
        <v>470</v>
      </c>
      <c r="B2" s="3"/>
      <c r="C2" s="3"/>
      <c r="D2" s="3"/>
      <c r="E2" s="3"/>
      <c r="F2" s="3"/>
      <c r="G2" s="3"/>
      <c r="H2" s="3"/>
      <c r="I2" s="3"/>
      <c r="J2" s="3"/>
      <c r="K2" s="3"/>
      <c r="L2" s="3"/>
    </row>
    <row r="3" spans="1:12" s="1" customFormat="1">
      <c r="A3" s="49" t="s">
        <v>268</v>
      </c>
      <c r="B3" s="3"/>
      <c r="C3" s="3"/>
      <c r="D3" s="3"/>
      <c r="E3" s="3"/>
      <c r="F3" s="3"/>
      <c r="G3" s="3"/>
      <c r="H3" s="3"/>
      <c r="I3" s="3"/>
      <c r="J3" s="3"/>
      <c r="K3" s="3"/>
      <c r="L3" s="3"/>
    </row>
    <row r="4" spans="1:12" s="7" customFormat="1" ht="12.75"/>
    <row r="5" spans="1:12" s="7" customFormat="1" ht="12.75"/>
    <row r="6" spans="1:12" s="7" customFormat="1" ht="12.75"/>
    <row r="7" spans="1:12" s="7" customFormat="1" ht="12.75"/>
    <row r="8" spans="1:12" s="7" customFormat="1" ht="12.75"/>
    <row r="9" spans="1:12" s="7" customFormat="1" ht="12.75"/>
    <row r="10" spans="1:12" s="7" customFormat="1" ht="12.75"/>
    <row r="11" spans="1:12" s="7" customFormat="1" ht="12.75"/>
    <row r="12" spans="1:12" s="7" customFormat="1" ht="12.75"/>
    <row r="13" spans="1:12" s="7" customFormat="1" ht="12.75"/>
    <row r="14" spans="1:12" s="7" customFormat="1" ht="12.75"/>
    <row r="15" spans="1:12" s="7" customFormat="1" ht="12.75"/>
    <row r="16" spans="1:12"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74E1E-2C05-4901-B12F-79795215D974}">
  <dimension ref="A1:Q51"/>
  <sheetViews>
    <sheetView showGridLines="0" rightToLeft="1" view="pageBreakPreview" topLeftCell="A3" zoomScaleNormal="100" zoomScaleSheetLayoutView="100" workbookViewId="0">
      <selection activeCell="K54" sqref="K54"/>
    </sheetView>
  </sheetViews>
  <sheetFormatPr defaultColWidth="9.140625" defaultRowHeight="12.75"/>
  <cols>
    <col min="1" max="1" width="17.5703125" style="7" customWidth="1"/>
    <col min="2" max="10" width="10.7109375" style="7" customWidth="1"/>
    <col min="11" max="14" width="20.85546875" style="7" customWidth="1"/>
    <col min="15" max="16384" width="9.140625" style="7"/>
  </cols>
  <sheetData>
    <row r="1" spans="1:17" ht="45" customHeight="1">
      <c r="A1" s="447" t="s">
        <v>309</v>
      </c>
      <c r="B1" s="81" t="s">
        <v>310</v>
      </c>
      <c r="C1" s="113"/>
      <c r="D1" s="113"/>
      <c r="E1" s="113"/>
      <c r="F1" s="113"/>
      <c r="G1" s="113"/>
      <c r="H1" s="113"/>
      <c r="I1" s="113"/>
      <c r="J1" s="113"/>
      <c r="K1" s="480">
        <v>2020</v>
      </c>
      <c r="L1" s="414"/>
      <c r="M1" s="414"/>
      <c r="N1" s="414"/>
    </row>
    <row r="2" spans="1:17" ht="33" customHeight="1">
      <c r="A2" s="448"/>
      <c r="B2" s="137" t="s">
        <v>311</v>
      </c>
      <c r="C2" s="136"/>
      <c r="D2" s="136"/>
      <c r="E2" s="136"/>
      <c r="F2" s="136"/>
      <c r="G2" s="136"/>
      <c r="H2" s="136"/>
      <c r="I2" s="136"/>
      <c r="J2" s="136"/>
      <c r="K2" s="481"/>
      <c r="L2" s="414"/>
      <c r="M2" s="414"/>
      <c r="N2" s="414"/>
    </row>
    <row r="3" spans="1:17" s="15" customFormat="1" ht="15" customHeight="1" thickBot="1">
      <c r="A3" s="76"/>
      <c r="B3" s="14"/>
      <c r="C3" s="14"/>
      <c r="D3" s="14"/>
      <c r="E3" s="14"/>
      <c r="F3" s="14"/>
      <c r="G3" s="14"/>
      <c r="H3" s="431"/>
      <c r="I3" s="431"/>
    </row>
    <row r="4" spans="1:17" ht="15.75" thickBot="1">
      <c r="A4" s="474" t="s">
        <v>269</v>
      </c>
      <c r="B4" s="33" t="s">
        <v>28</v>
      </c>
      <c r="C4" s="39"/>
      <c r="D4" s="39"/>
      <c r="E4" s="39"/>
      <c r="F4" s="39"/>
      <c r="G4" s="39"/>
      <c r="H4" s="39"/>
      <c r="I4" s="40"/>
      <c r="J4" s="34" t="s">
        <v>29</v>
      </c>
      <c r="K4" s="477" t="s">
        <v>272</v>
      </c>
      <c r="L4" s="415"/>
      <c r="M4" s="415"/>
      <c r="N4" s="415"/>
    </row>
    <row r="5" spans="1:17" ht="19.5" customHeight="1" thickBot="1">
      <c r="A5" s="475"/>
      <c r="B5" s="41" t="s">
        <v>31</v>
      </c>
      <c r="C5" s="42"/>
      <c r="D5" s="43" t="s">
        <v>32</v>
      </c>
      <c r="E5" s="42" t="s">
        <v>33</v>
      </c>
      <c r="F5" s="42"/>
      <c r="G5" s="43" t="s">
        <v>34</v>
      </c>
      <c r="H5" s="42" t="s">
        <v>35</v>
      </c>
      <c r="I5" s="42"/>
      <c r="J5" s="324" t="s">
        <v>36</v>
      </c>
      <c r="K5" s="478"/>
      <c r="L5" s="415"/>
      <c r="M5" s="415"/>
      <c r="N5" s="415"/>
    </row>
    <row r="6" spans="1:17" ht="19.5" customHeight="1" thickBot="1">
      <c r="A6" s="475"/>
      <c r="B6" s="44" t="s">
        <v>38</v>
      </c>
      <c r="C6" s="44" t="s">
        <v>39</v>
      </c>
      <c r="D6" s="45" t="s">
        <v>40</v>
      </c>
      <c r="E6" s="44" t="s">
        <v>38</v>
      </c>
      <c r="F6" s="44" t="s">
        <v>39</v>
      </c>
      <c r="G6" s="45" t="s">
        <v>40</v>
      </c>
      <c r="H6" s="44" t="s">
        <v>38</v>
      </c>
      <c r="I6" s="44" t="s">
        <v>39</v>
      </c>
      <c r="J6" s="44" t="s">
        <v>40</v>
      </c>
      <c r="K6" s="478"/>
      <c r="L6" s="415"/>
      <c r="M6" s="415"/>
      <c r="N6" s="415"/>
    </row>
    <row r="7" spans="1:17" ht="12.75" customHeight="1" thickBot="1">
      <c r="A7" s="476"/>
      <c r="B7" s="46" t="s">
        <v>41</v>
      </c>
      <c r="C7" s="46" t="s">
        <v>42</v>
      </c>
      <c r="D7" s="47" t="s">
        <v>43</v>
      </c>
      <c r="E7" s="46" t="s">
        <v>41</v>
      </c>
      <c r="F7" s="46" t="s">
        <v>42</v>
      </c>
      <c r="G7" s="47" t="s">
        <v>43</v>
      </c>
      <c r="H7" s="46" t="s">
        <v>41</v>
      </c>
      <c r="I7" s="46" t="s">
        <v>42</v>
      </c>
      <c r="J7" s="46" t="s">
        <v>43</v>
      </c>
      <c r="K7" s="479"/>
      <c r="L7" s="415"/>
      <c r="M7" s="415"/>
      <c r="N7" s="415"/>
    </row>
    <row r="8" spans="1:17" ht="21" customHeight="1" thickBot="1">
      <c r="A8" s="291" t="s">
        <v>312</v>
      </c>
      <c r="B8" s="294">
        <f>B22+B9</f>
        <v>181</v>
      </c>
      <c r="C8" s="292">
        <f>C9+C22</f>
        <v>24</v>
      </c>
      <c r="D8" s="292">
        <f>D9+D22</f>
        <v>205</v>
      </c>
      <c r="E8" s="292">
        <f>E22+E9</f>
        <v>255</v>
      </c>
      <c r="F8" s="292">
        <f>F9+F22</f>
        <v>13</v>
      </c>
      <c r="G8" s="292">
        <f>G9+G22</f>
        <v>268</v>
      </c>
      <c r="H8" s="292">
        <f>H22+H9</f>
        <v>436</v>
      </c>
      <c r="I8" s="292">
        <f>I9+I22</f>
        <v>37</v>
      </c>
      <c r="J8" s="295">
        <f>J9+J22</f>
        <v>473</v>
      </c>
      <c r="K8" s="293" t="s">
        <v>36</v>
      </c>
      <c r="L8" s="416"/>
      <c r="M8" s="416"/>
      <c r="N8" s="416"/>
    </row>
    <row r="9" spans="1:17" ht="18" customHeight="1" thickBot="1">
      <c r="A9" s="226" t="s">
        <v>313</v>
      </c>
      <c r="B9" s="279">
        <f t="shared" ref="B9:J9" si="0">SUM(B10:B21)</f>
        <v>142</v>
      </c>
      <c r="C9" s="279">
        <f t="shared" si="0"/>
        <v>16</v>
      </c>
      <c r="D9" s="279">
        <f t="shared" si="0"/>
        <v>158</v>
      </c>
      <c r="E9" s="279">
        <f t="shared" si="0"/>
        <v>224</v>
      </c>
      <c r="F9" s="279">
        <f t="shared" si="0"/>
        <v>13</v>
      </c>
      <c r="G9" s="279">
        <f t="shared" si="0"/>
        <v>237</v>
      </c>
      <c r="H9" s="279">
        <f t="shared" si="0"/>
        <v>366</v>
      </c>
      <c r="I9" s="279">
        <f t="shared" si="0"/>
        <v>29</v>
      </c>
      <c r="J9" s="279">
        <f t="shared" si="0"/>
        <v>395</v>
      </c>
      <c r="K9" s="138" t="s">
        <v>314</v>
      </c>
      <c r="L9" s="416"/>
      <c r="M9" s="416"/>
      <c r="N9" s="416"/>
      <c r="P9" s="32" t="s">
        <v>315</v>
      </c>
      <c r="Q9" s="32" t="s">
        <v>316</v>
      </c>
    </row>
    <row r="10" spans="1:17" ht="12.95" customHeight="1">
      <c r="A10" s="139" t="s">
        <v>282</v>
      </c>
      <c r="B10" s="140">
        <v>7</v>
      </c>
      <c r="C10" s="141">
        <v>0</v>
      </c>
      <c r="D10" s="142">
        <f>B10+C10</f>
        <v>7</v>
      </c>
      <c r="E10" s="102">
        <v>2</v>
      </c>
      <c r="F10" s="102">
        <v>0</v>
      </c>
      <c r="G10" s="104">
        <f t="shared" ref="G10:G21" si="1">E10+F10</f>
        <v>2</v>
      </c>
      <c r="H10" s="140">
        <f>B10+E10</f>
        <v>9</v>
      </c>
      <c r="I10" s="141">
        <f>C10+F10</f>
        <v>0</v>
      </c>
      <c r="J10" s="142">
        <f>H10+I10</f>
        <v>9</v>
      </c>
      <c r="K10" s="143" t="s">
        <v>283</v>
      </c>
      <c r="L10" s="89"/>
      <c r="M10" s="89"/>
      <c r="N10" s="89"/>
      <c r="P10" s="32" t="str">
        <f>A10&amp;" "&amp;K10</f>
        <v>العين Eye</v>
      </c>
    </row>
    <row r="11" spans="1:17" ht="12.95" customHeight="1">
      <c r="A11" s="139" t="s">
        <v>284</v>
      </c>
      <c r="B11" s="101">
        <v>3</v>
      </c>
      <c r="C11" s="102">
        <v>0</v>
      </c>
      <c r="D11" s="103">
        <f>B11+C11</f>
        <v>3</v>
      </c>
      <c r="E11" s="102">
        <v>0</v>
      </c>
      <c r="F11" s="102">
        <v>1</v>
      </c>
      <c r="G11" s="104">
        <f t="shared" si="1"/>
        <v>1</v>
      </c>
      <c r="H11" s="101">
        <f>B11+E11</f>
        <v>3</v>
      </c>
      <c r="I11" s="102">
        <f>C11+F11</f>
        <v>1</v>
      </c>
      <c r="J11" s="103">
        <f t="shared" ref="J11:J21" si="2">H11+I11</f>
        <v>4</v>
      </c>
      <c r="K11" s="143" t="s">
        <v>285</v>
      </c>
      <c r="L11" s="89"/>
      <c r="M11" s="89"/>
      <c r="N11" s="89"/>
      <c r="P11" s="32" t="str">
        <f t="shared" ref="P11:P21" si="3">A11&amp;" "&amp;K11</f>
        <v>الأذن Ear</v>
      </c>
    </row>
    <row r="12" spans="1:17" ht="12.95" customHeight="1">
      <c r="A12" s="139" t="s">
        <v>286</v>
      </c>
      <c r="B12" s="101">
        <v>7</v>
      </c>
      <c r="C12" s="102">
        <v>0</v>
      </c>
      <c r="D12" s="103">
        <f t="shared" ref="D12:D21" si="4">B12+C12</f>
        <v>7</v>
      </c>
      <c r="E12" s="102">
        <v>0</v>
      </c>
      <c r="F12" s="102">
        <v>1</v>
      </c>
      <c r="G12" s="104">
        <f t="shared" si="1"/>
        <v>1</v>
      </c>
      <c r="H12" s="101">
        <f t="shared" ref="H12:I21" si="5">B12+E12</f>
        <v>7</v>
      </c>
      <c r="I12" s="102">
        <f t="shared" si="5"/>
        <v>1</v>
      </c>
      <c r="J12" s="103">
        <f t="shared" si="2"/>
        <v>8</v>
      </c>
      <c r="K12" s="143" t="s">
        <v>287</v>
      </c>
      <c r="L12" s="89"/>
      <c r="M12" s="89"/>
      <c r="N12" s="89"/>
      <c r="P12" s="32" t="str">
        <f t="shared" si="3"/>
        <v>الوجه Face</v>
      </c>
    </row>
    <row r="13" spans="1:17" ht="12.95" customHeight="1">
      <c r="A13" s="139" t="s">
        <v>288</v>
      </c>
      <c r="B13" s="101">
        <v>8</v>
      </c>
      <c r="C13" s="102">
        <v>0</v>
      </c>
      <c r="D13" s="103">
        <f t="shared" si="4"/>
        <v>8</v>
      </c>
      <c r="E13" s="102">
        <v>15</v>
      </c>
      <c r="F13" s="102">
        <v>0</v>
      </c>
      <c r="G13" s="104">
        <f t="shared" si="1"/>
        <v>15</v>
      </c>
      <c r="H13" s="101">
        <f t="shared" si="5"/>
        <v>23</v>
      </c>
      <c r="I13" s="102">
        <f t="shared" si="5"/>
        <v>0</v>
      </c>
      <c r="J13" s="103">
        <f t="shared" si="2"/>
        <v>23</v>
      </c>
      <c r="K13" s="143" t="s">
        <v>289</v>
      </c>
      <c r="L13" s="89"/>
      <c r="M13" s="89"/>
      <c r="N13" s="89"/>
      <c r="P13" s="32" t="str">
        <f t="shared" si="3"/>
        <v>الرأس Head</v>
      </c>
    </row>
    <row r="14" spans="1:17" ht="12.95" customHeight="1">
      <c r="A14" s="139" t="s">
        <v>290</v>
      </c>
      <c r="B14" s="101">
        <v>4</v>
      </c>
      <c r="C14" s="102">
        <v>0</v>
      </c>
      <c r="D14" s="103">
        <f t="shared" si="4"/>
        <v>4</v>
      </c>
      <c r="E14" s="102">
        <v>1</v>
      </c>
      <c r="F14" s="102">
        <v>0</v>
      </c>
      <c r="G14" s="104">
        <f t="shared" si="1"/>
        <v>1</v>
      </c>
      <c r="H14" s="101">
        <f t="shared" si="5"/>
        <v>5</v>
      </c>
      <c r="I14" s="102">
        <f t="shared" si="5"/>
        <v>0</v>
      </c>
      <c r="J14" s="103">
        <f t="shared" si="2"/>
        <v>5</v>
      </c>
      <c r="K14" s="143" t="s">
        <v>291</v>
      </c>
      <c r="L14" s="89"/>
      <c r="M14" s="89"/>
      <c r="N14" s="89"/>
      <c r="P14" s="32" t="str">
        <f t="shared" si="3"/>
        <v>العنق Neck</v>
      </c>
    </row>
    <row r="15" spans="1:17" ht="12.95" customHeight="1">
      <c r="A15" s="139" t="s">
        <v>292</v>
      </c>
      <c r="B15" s="101">
        <v>19</v>
      </c>
      <c r="C15" s="102">
        <v>1</v>
      </c>
      <c r="D15" s="103">
        <f t="shared" si="4"/>
        <v>20</v>
      </c>
      <c r="E15" s="102">
        <v>53</v>
      </c>
      <c r="F15" s="102">
        <v>0</v>
      </c>
      <c r="G15" s="104">
        <f t="shared" si="1"/>
        <v>53</v>
      </c>
      <c r="H15" s="101">
        <f t="shared" si="5"/>
        <v>72</v>
      </c>
      <c r="I15" s="102">
        <f t="shared" si="5"/>
        <v>1</v>
      </c>
      <c r="J15" s="103">
        <f t="shared" si="2"/>
        <v>73</v>
      </c>
      <c r="K15" s="143" t="s">
        <v>293</v>
      </c>
      <c r="L15" s="89"/>
      <c r="M15" s="89"/>
      <c r="N15" s="89"/>
      <c r="P15" s="32" t="str">
        <f t="shared" si="3"/>
        <v>اليد Hand</v>
      </c>
    </row>
    <row r="16" spans="1:17" ht="12.95" customHeight="1">
      <c r="A16" s="139" t="s">
        <v>294</v>
      </c>
      <c r="B16" s="101">
        <v>25</v>
      </c>
      <c r="C16" s="102">
        <v>2</v>
      </c>
      <c r="D16" s="103">
        <f t="shared" si="4"/>
        <v>27</v>
      </c>
      <c r="E16" s="102">
        <v>58</v>
      </c>
      <c r="F16" s="102">
        <v>0</v>
      </c>
      <c r="G16" s="104">
        <f t="shared" si="1"/>
        <v>58</v>
      </c>
      <c r="H16" s="101">
        <f t="shared" si="5"/>
        <v>83</v>
      </c>
      <c r="I16" s="102">
        <f t="shared" si="5"/>
        <v>2</v>
      </c>
      <c r="J16" s="103">
        <f t="shared" si="2"/>
        <v>85</v>
      </c>
      <c r="K16" s="143" t="s">
        <v>295</v>
      </c>
      <c r="L16" s="89"/>
      <c r="M16" s="89"/>
      <c r="N16" s="89"/>
      <c r="P16" s="32" t="str">
        <f t="shared" si="3"/>
        <v>الذراع Arm</v>
      </c>
    </row>
    <row r="17" spans="1:16" ht="12.95" customHeight="1">
      <c r="A17" s="139" t="s">
        <v>296</v>
      </c>
      <c r="B17" s="101">
        <v>25</v>
      </c>
      <c r="C17" s="102">
        <v>5</v>
      </c>
      <c r="D17" s="103">
        <f t="shared" si="4"/>
        <v>30</v>
      </c>
      <c r="E17" s="102">
        <v>33</v>
      </c>
      <c r="F17" s="102">
        <v>7</v>
      </c>
      <c r="G17" s="104">
        <f t="shared" si="1"/>
        <v>40</v>
      </c>
      <c r="H17" s="101">
        <f t="shared" si="5"/>
        <v>58</v>
      </c>
      <c r="I17" s="102">
        <f t="shared" si="5"/>
        <v>12</v>
      </c>
      <c r="J17" s="103">
        <f t="shared" si="2"/>
        <v>70</v>
      </c>
      <c r="K17" s="143" t="s">
        <v>297</v>
      </c>
      <c r="L17" s="89"/>
      <c r="M17" s="89"/>
      <c r="N17" s="89"/>
      <c r="P17" s="32" t="str">
        <f t="shared" si="3"/>
        <v>الساق Leg</v>
      </c>
    </row>
    <row r="18" spans="1:16" ht="12.95" customHeight="1">
      <c r="A18" s="139" t="s">
        <v>298</v>
      </c>
      <c r="B18" s="101">
        <v>16</v>
      </c>
      <c r="C18" s="102">
        <v>5</v>
      </c>
      <c r="D18" s="103">
        <f t="shared" si="4"/>
        <v>21</v>
      </c>
      <c r="E18" s="102">
        <v>20</v>
      </c>
      <c r="F18" s="102">
        <v>4</v>
      </c>
      <c r="G18" s="104">
        <f t="shared" si="1"/>
        <v>24</v>
      </c>
      <c r="H18" s="101">
        <f t="shared" si="5"/>
        <v>36</v>
      </c>
      <c r="I18" s="102">
        <f t="shared" si="5"/>
        <v>9</v>
      </c>
      <c r="J18" s="103">
        <f t="shared" si="2"/>
        <v>45</v>
      </c>
      <c r="K18" s="143" t="s">
        <v>299</v>
      </c>
      <c r="L18" s="89"/>
      <c r="M18" s="89"/>
      <c r="N18" s="89"/>
      <c r="P18" s="32" t="str">
        <f t="shared" si="3"/>
        <v>القدم Feet</v>
      </c>
    </row>
    <row r="19" spans="1:16" ht="12.95" customHeight="1">
      <c r="A19" s="139" t="s">
        <v>300</v>
      </c>
      <c r="B19" s="101">
        <v>15</v>
      </c>
      <c r="C19" s="102">
        <v>0</v>
      </c>
      <c r="D19" s="103">
        <f t="shared" si="4"/>
        <v>15</v>
      </c>
      <c r="E19" s="102">
        <v>11</v>
      </c>
      <c r="F19" s="102">
        <v>0</v>
      </c>
      <c r="G19" s="104">
        <f t="shared" si="1"/>
        <v>11</v>
      </c>
      <c r="H19" s="101">
        <f t="shared" si="5"/>
        <v>26</v>
      </c>
      <c r="I19" s="102">
        <f t="shared" si="5"/>
        <v>0</v>
      </c>
      <c r="J19" s="103">
        <f t="shared" si="2"/>
        <v>26</v>
      </c>
      <c r="K19" s="143" t="s">
        <v>301</v>
      </c>
      <c r="L19" s="89"/>
      <c r="M19" s="89"/>
      <c r="N19" s="89"/>
      <c r="P19" s="32" t="str">
        <f t="shared" si="3"/>
        <v>الجزء العلوي من الجسم Upper Part of Body</v>
      </c>
    </row>
    <row r="20" spans="1:16" ht="12.95" customHeight="1" thickBot="1">
      <c r="A20" s="139" t="s">
        <v>302</v>
      </c>
      <c r="B20" s="101">
        <v>5</v>
      </c>
      <c r="C20" s="102">
        <v>3</v>
      </c>
      <c r="D20" s="103">
        <f t="shared" si="4"/>
        <v>8</v>
      </c>
      <c r="E20" s="102">
        <v>5</v>
      </c>
      <c r="F20" s="102">
        <v>0</v>
      </c>
      <c r="G20" s="104">
        <f t="shared" si="1"/>
        <v>5</v>
      </c>
      <c r="H20" s="101">
        <f t="shared" si="5"/>
        <v>10</v>
      </c>
      <c r="I20" s="102">
        <f t="shared" si="5"/>
        <v>3</v>
      </c>
      <c r="J20" s="103">
        <f t="shared" si="2"/>
        <v>13</v>
      </c>
      <c r="K20" s="143" t="s">
        <v>303</v>
      </c>
      <c r="L20" s="89"/>
      <c r="M20" s="89"/>
      <c r="N20" s="89"/>
      <c r="P20" s="32" t="str">
        <f t="shared" si="3"/>
        <v>الجزء السفلي من الجسم Lower Part of Body</v>
      </c>
    </row>
    <row r="21" spans="1:16" ht="12.95" customHeight="1" thickBot="1">
      <c r="A21" s="233" t="s">
        <v>304</v>
      </c>
      <c r="B21" s="229">
        <v>8</v>
      </c>
      <c r="C21" s="230">
        <v>0</v>
      </c>
      <c r="D21" s="231">
        <f t="shared" si="4"/>
        <v>8</v>
      </c>
      <c r="E21" s="230">
        <v>26</v>
      </c>
      <c r="F21" s="230">
        <v>0</v>
      </c>
      <c r="G21" s="232">
        <f t="shared" si="1"/>
        <v>26</v>
      </c>
      <c r="H21" s="229">
        <f t="shared" si="5"/>
        <v>34</v>
      </c>
      <c r="I21" s="230">
        <f t="shared" si="5"/>
        <v>0</v>
      </c>
      <c r="J21" s="231">
        <f t="shared" si="2"/>
        <v>34</v>
      </c>
      <c r="K21" s="234" t="s">
        <v>305</v>
      </c>
      <c r="L21" s="417"/>
      <c r="M21" s="417"/>
      <c r="N21" s="417"/>
      <c r="P21" s="32" t="str">
        <f t="shared" si="3"/>
        <v>إصابات أخرى Other Injuries</v>
      </c>
    </row>
    <row r="22" spans="1:16" ht="18" customHeight="1" thickBot="1">
      <c r="A22" s="227" t="s">
        <v>317</v>
      </c>
      <c r="B22" s="280">
        <f t="shared" ref="B22:J22" si="6">SUM(B23:B34)</f>
        <v>39</v>
      </c>
      <c r="C22" s="280">
        <f t="shared" si="6"/>
        <v>8</v>
      </c>
      <c r="D22" s="280">
        <f t="shared" si="6"/>
        <v>47</v>
      </c>
      <c r="E22" s="280">
        <f t="shared" si="6"/>
        <v>31</v>
      </c>
      <c r="F22" s="280">
        <f t="shared" si="6"/>
        <v>0</v>
      </c>
      <c r="G22" s="280">
        <f t="shared" si="6"/>
        <v>31</v>
      </c>
      <c r="H22" s="280">
        <f t="shared" si="6"/>
        <v>70</v>
      </c>
      <c r="I22" s="280">
        <f t="shared" si="6"/>
        <v>8</v>
      </c>
      <c r="J22" s="280">
        <f t="shared" si="6"/>
        <v>78</v>
      </c>
      <c r="K22" s="228" t="s">
        <v>318</v>
      </c>
      <c r="L22" s="416"/>
      <c r="M22" s="416"/>
      <c r="N22" s="416"/>
    </row>
    <row r="23" spans="1:16" ht="12.95" customHeight="1">
      <c r="A23" s="139" t="s">
        <v>282</v>
      </c>
      <c r="B23" s="140">
        <v>0</v>
      </c>
      <c r="C23" s="141">
        <v>0</v>
      </c>
      <c r="D23" s="142">
        <f>B23+C23</f>
        <v>0</v>
      </c>
      <c r="E23" s="102">
        <v>0</v>
      </c>
      <c r="F23" s="102">
        <v>0</v>
      </c>
      <c r="G23" s="104">
        <f t="shared" ref="G23:G34" si="7">E23+F23</f>
        <v>0</v>
      </c>
      <c r="H23" s="140">
        <f>B23+E23</f>
        <v>0</v>
      </c>
      <c r="I23" s="141">
        <f>C23+F23</f>
        <v>0</v>
      </c>
      <c r="J23" s="142">
        <f t="shared" ref="J23:J34" si="8">H23+I23</f>
        <v>0</v>
      </c>
      <c r="K23" s="143" t="s">
        <v>283</v>
      </c>
      <c r="L23" s="89"/>
      <c r="M23" s="89"/>
      <c r="N23" s="89"/>
    </row>
    <row r="24" spans="1:16" ht="12.95" customHeight="1">
      <c r="A24" s="139" t="s">
        <v>284</v>
      </c>
      <c r="B24" s="101">
        <v>3</v>
      </c>
      <c r="C24" s="102">
        <v>1</v>
      </c>
      <c r="D24" s="103">
        <f>B24+C24</f>
        <v>4</v>
      </c>
      <c r="E24" s="102">
        <v>0</v>
      </c>
      <c r="F24" s="102">
        <v>0</v>
      </c>
      <c r="G24" s="104">
        <f t="shared" si="7"/>
        <v>0</v>
      </c>
      <c r="H24" s="101">
        <f>B24+E24</f>
        <v>3</v>
      </c>
      <c r="I24" s="102">
        <f>C24+F24</f>
        <v>1</v>
      </c>
      <c r="J24" s="103">
        <f t="shared" si="8"/>
        <v>4</v>
      </c>
      <c r="K24" s="143" t="s">
        <v>285</v>
      </c>
      <c r="L24" s="89"/>
      <c r="M24" s="89"/>
      <c r="N24" s="89"/>
    </row>
    <row r="25" spans="1:16" ht="12.95" customHeight="1">
      <c r="A25" s="139" t="s">
        <v>286</v>
      </c>
      <c r="B25" s="101">
        <v>0</v>
      </c>
      <c r="C25" s="102">
        <v>0</v>
      </c>
      <c r="D25" s="103">
        <f t="shared" ref="D25:D34" si="9">B25+C25</f>
        <v>0</v>
      </c>
      <c r="E25" s="102">
        <v>0</v>
      </c>
      <c r="F25" s="102">
        <v>0</v>
      </c>
      <c r="G25" s="104">
        <f t="shared" si="7"/>
        <v>0</v>
      </c>
      <c r="H25" s="101">
        <f t="shared" ref="H25:I34" si="10">B25+E25</f>
        <v>0</v>
      </c>
      <c r="I25" s="102">
        <f t="shared" si="10"/>
        <v>0</v>
      </c>
      <c r="J25" s="103">
        <f t="shared" si="8"/>
        <v>0</v>
      </c>
      <c r="K25" s="143" t="s">
        <v>287</v>
      </c>
      <c r="L25" s="89"/>
      <c r="M25" s="89"/>
      <c r="N25" s="89"/>
    </row>
    <row r="26" spans="1:16" ht="12.95" customHeight="1">
      <c r="A26" s="139" t="s">
        <v>288</v>
      </c>
      <c r="B26" s="101">
        <v>1</v>
      </c>
      <c r="C26" s="102">
        <v>1</v>
      </c>
      <c r="D26" s="103">
        <f t="shared" si="9"/>
        <v>2</v>
      </c>
      <c r="E26" s="102">
        <v>4</v>
      </c>
      <c r="F26" s="102">
        <v>0</v>
      </c>
      <c r="G26" s="104">
        <f t="shared" si="7"/>
        <v>4</v>
      </c>
      <c r="H26" s="101">
        <f t="shared" si="10"/>
        <v>5</v>
      </c>
      <c r="I26" s="102">
        <f t="shared" si="10"/>
        <v>1</v>
      </c>
      <c r="J26" s="103">
        <f t="shared" si="8"/>
        <v>6</v>
      </c>
      <c r="K26" s="143" t="s">
        <v>289</v>
      </c>
      <c r="L26" s="89"/>
      <c r="M26" s="89"/>
      <c r="N26" s="89"/>
    </row>
    <row r="27" spans="1:16" ht="12.95" customHeight="1">
      <c r="A27" s="139" t="s">
        <v>290</v>
      </c>
      <c r="B27" s="101">
        <v>4</v>
      </c>
      <c r="C27" s="102">
        <v>0</v>
      </c>
      <c r="D27" s="103">
        <f t="shared" si="9"/>
        <v>4</v>
      </c>
      <c r="E27" s="102">
        <v>0</v>
      </c>
      <c r="F27" s="102">
        <v>0</v>
      </c>
      <c r="G27" s="104">
        <f t="shared" si="7"/>
        <v>0</v>
      </c>
      <c r="H27" s="101">
        <f t="shared" si="10"/>
        <v>4</v>
      </c>
      <c r="I27" s="102">
        <f t="shared" si="10"/>
        <v>0</v>
      </c>
      <c r="J27" s="103">
        <f t="shared" si="8"/>
        <v>4</v>
      </c>
      <c r="K27" s="143" t="s">
        <v>291</v>
      </c>
      <c r="L27" s="89"/>
      <c r="M27" s="89"/>
      <c r="N27" s="89"/>
    </row>
    <row r="28" spans="1:16" ht="12.95" customHeight="1">
      <c r="A28" s="139" t="s">
        <v>292</v>
      </c>
      <c r="B28" s="101">
        <v>3</v>
      </c>
      <c r="C28" s="102">
        <v>1</v>
      </c>
      <c r="D28" s="103">
        <f t="shared" si="9"/>
        <v>4</v>
      </c>
      <c r="E28" s="102">
        <v>7</v>
      </c>
      <c r="F28" s="102">
        <v>0</v>
      </c>
      <c r="G28" s="104">
        <f t="shared" si="7"/>
        <v>7</v>
      </c>
      <c r="H28" s="101">
        <f t="shared" si="10"/>
        <v>10</v>
      </c>
      <c r="I28" s="102">
        <f t="shared" si="10"/>
        <v>1</v>
      </c>
      <c r="J28" s="103">
        <f t="shared" si="8"/>
        <v>11</v>
      </c>
      <c r="K28" s="143" t="s">
        <v>293</v>
      </c>
      <c r="L28" s="89"/>
      <c r="M28" s="89"/>
      <c r="N28" s="89"/>
    </row>
    <row r="29" spans="1:16" ht="12.95" customHeight="1">
      <c r="A29" s="139" t="s">
        <v>294</v>
      </c>
      <c r="B29" s="101">
        <v>2</v>
      </c>
      <c r="C29" s="102">
        <v>0</v>
      </c>
      <c r="D29" s="103">
        <f t="shared" si="9"/>
        <v>2</v>
      </c>
      <c r="E29" s="102">
        <v>0</v>
      </c>
      <c r="F29" s="102">
        <v>0</v>
      </c>
      <c r="G29" s="104">
        <f t="shared" si="7"/>
        <v>0</v>
      </c>
      <c r="H29" s="101">
        <f t="shared" si="10"/>
        <v>2</v>
      </c>
      <c r="I29" s="102">
        <f t="shared" si="10"/>
        <v>0</v>
      </c>
      <c r="J29" s="103">
        <f t="shared" si="8"/>
        <v>2</v>
      </c>
      <c r="K29" s="143" t="s">
        <v>295</v>
      </c>
      <c r="L29" s="89"/>
      <c r="M29" s="89"/>
      <c r="N29" s="89"/>
    </row>
    <row r="30" spans="1:16" ht="12.95" customHeight="1">
      <c r="A30" s="139" t="s">
        <v>296</v>
      </c>
      <c r="B30" s="101">
        <v>4</v>
      </c>
      <c r="C30" s="102">
        <v>1</v>
      </c>
      <c r="D30" s="103">
        <f t="shared" si="9"/>
        <v>5</v>
      </c>
      <c r="E30" s="102">
        <v>12</v>
      </c>
      <c r="F30" s="102">
        <v>0</v>
      </c>
      <c r="G30" s="104">
        <f t="shared" si="7"/>
        <v>12</v>
      </c>
      <c r="H30" s="101">
        <f t="shared" si="10"/>
        <v>16</v>
      </c>
      <c r="I30" s="102">
        <f t="shared" si="10"/>
        <v>1</v>
      </c>
      <c r="J30" s="103">
        <f t="shared" si="8"/>
        <v>17</v>
      </c>
      <c r="K30" s="143" t="s">
        <v>297</v>
      </c>
      <c r="L30" s="89"/>
      <c r="M30" s="89"/>
      <c r="N30" s="89"/>
    </row>
    <row r="31" spans="1:16" ht="12.95" customHeight="1">
      <c r="A31" s="139" t="s">
        <v>298</v>
      </c>
      <c r="B31" s="101">
        <v>2</v>
      </c>
      <c r="C31" s="102">
        <v>1</v>
      </c>
      <c r="D31" s="103">
        <f t="shared" si="9"/>
        <v>3</v>
      </c>
      <c r="E31" s="102">
        <v>2</v>
      </c>
      <c r="F31" s="102">
        <v>0</v>
      </c>
      <c r="G31" s="104">
        <f t="shared" si="7"/>
        <v>2</v>
      </c>
      <c r="H31" s="101">
        <f t="shared" si="10"/>
        <v>4</v>
      </c>
      <c r="I31" s="102">
        <f t="shared" si="10"/>
        <v>1</v>
      </c>
      <c r="J31" s="103">
        <f t="shared" si="8"/>
        <v>5</v>
      </c>
      <c r="K31" s="143" t="s">
        <v>299</v>
      </c>
      <c r="L31" s="89"/>
      <c r="M31" s="89"/>
      <c r="N31" s="89"/>
    </row>
    <row r="32" spans="1:16" ht="12.95" customHeight="1">
      <c r="A32" s="139" t="s">
        <v>300</v>
      </c>
      <c r="B32" s="101">
        <v>8</v>
      </c>
      <c r="C32" s="102">
        <v>1</v>
      </c>
      <c r="D32" s="103">
        <f t="shared" si="9"/>
        <v>9</v>
      </c>
      <c r="E32" s="102">
        <v>3</v>
      </c>
      <c r="F32" s="102">
        <v>0</v>
      </c>
      <c r="G32" s="104">
        <f t="shared" si="7"/>
        <v>3</v>
      </c>
      <c r="H32" s="101">
        <f t="shared" si="10"/>
        <v>11</v>
      </c>
      <c r="I32" s="102">
        <f t="shared" si="10"/>
        <v>1</v>
      </c>
      <c r="J32" s="103">
        <f t="shared" si="8"/>
        <v>12</v>
      </c>
      <c r="K32" s="143" t="s">
        <v>301</v>
      </c>
      <c r="L32" s="89"/>
      <c r="M32" s="89"/>
      <c r="N32" s="89"/>
    </row>
    <row r="33" spans="1:14" ht="12.95" customHeight="1">
      <c r="A33" s="139" t="s">
        <v>302</v>
      </c>
      <c r="B33" s="101">
        <v>3</v>
      </c>
      <c r="C33" s="102">
        <v>0</v>
      </c>
      <c r="D33" s="103">
        <f t="shared" si="9"/>
        <v>3</v>
      </c>
      <c r="E33" s="102">
        <v>0</v>
      </c>
      <c r="F33" s="102">
        <v>0</v>
      </c>
      <c r="G33" s="104">
        <f t="shared" si="7"/>
        <v>0</v>
      </c>
      <c r="H33" s="101">
        <f t="shared" si="10"/>
        <v>3</v>
      </c>
      <c r="I33" s="102">
        <f t="shared" si="10"/>
        <v>0</v>
      </c>
      <c r="J33" s="103">
        <f t="shared" si="8"/>
        <v>3</v>
      </c>
      <c r="K33" s="143" t="s">
        <v>303</v>
      </c>
      <c r="L33" s="89"/>
      <c r="M33" s="89"/>
      <c r="N33" s="89"/>
    </row>
    <row r="34" spans="1:14" ht="12.95" customHeight="1" thickBot="1">
      <c r="A34" s="235" t="s">
        <v>304</v>
      </c>
      <c r="B34" s="105">
        <v>9</v>
      </c>
      <c r="C34" s="106">
        <v>2</v>
      </c>
      <c r="D34" s="107">
        <f t="shared" si="9"/>
        <v>11</v>
      </c>
      <c r="E34" s="106">
        <v>3</v>
      </c>
      <c r="F34" s="106">
        <v>0</v>
      </c>
      <c r="G34" s="108">
        <f t="shared" si="7"/>
        <v>3</v>
      </c>
      <c r="H34" s="105">
        <f t="shared" si="10"/>
        <v>12</v>
      </c>
      <c r="I34" s="106">
        <f t="shared" si="10"/>
        <v>2</v>
      </c>
      <c r="J34" s="107">
        <f t="shared" si="8"/>
        <v>14</v>
      </c>
      <c r="K34" s="236" t="s">
        <v>305</v>
      </c>
      <c r="L34" s="89"/>
      <c r="M34" s="89"/>
      <c r="N34" s="89"/>
    </row>
    <row r="35" spans="1:14" s="80" customFormat="1" ht="15" customHeight="1">
      <c r="A35" s="84" t="s">
        <v>85</v>
      </c>
      <c r="K35" s="80" t="s">
        <v>86</v>
      </c>
    </row>
    <row r="36" spans="1:14" s="80" customFormat="1" ht="15" customHeight="1">
      <c r="A36" s="84" t="s">
        <v>142</v>
      </c>
      <c r="K36" s="80" t="s">
        <v>143</v>
      </c>
    </row>
    <row r="37" spans="1:14" s="80" customFormat="1" ht="15" customHeight="1">
      <c r="A37" s="125" t="s">
        <v>144</v>
      </c>
      <c r="K37" s="126" t="s">
        <v>145</v>
      </c>
      <c r="L37" s="126"/>
      <c r="M37" s="126"/>
      <c r="N37" s="126"/>
    </row>
    <row r="38" spans="1:14" s="80" customFormat="1" ht="15" customHeight="1">
      <c r="A38" s="125" t="s">
        <v>306</v>
      </c>
      <c r="K38" s="126" t="s">
        <v>307</v>
      </c>
      <c r="L38" s="126"/>
      <c r="M38" s="126"/>
      <c r="N38" s="126"/>
    </row>
    <row r="39" spans="1:14" s="80" customFormat="1" ht="15" customHeight="1">
      <c r="A39" s="144" t="s">
        <v>146</v>
      </c>
      <c r="K39" s="80" t="s">
        <v>147</v>
      </c>
    </row>
    <row r="40" spans="1:14" ht="9.9499999999999993" customHeight="1">
      <c r="A40" s="26"/>
      <c r="B40" s="27"/>
      <c r="C40" s="28"/>
      <c r="D40" s="28"/>
      <c r="E40" s="28"/>
      <c r="F40" s="28"/>
      <c r="G40" s="28"/>
      <c r="H40" s="28"/>
      <c r="I40" s="28"/>
      <c r="J40" s="28"/>
      <c r="K40" s="30"/>
      <c r="L40" s="30"/>
      <c r="M40" s="30"/>
      <c r="N40" s="30"/>
    </row>
    <row r="45" spans="1:14" ht="15">
      <c r="H45" s="32"/>
      <c r="I45" s="411" t="s">
        <v>319</v>
      </c>
    </row>
    <row r="46" spans="1:14">
      <c r="H46" s="32"/>
      <c r="I46" s="412" t="s">
        <v>320</v>
      </c>
    </row>
    <row r="47" spans="1:14">
      <c r="H47" s="32" t="s">
        <v>321</v>
      </c>
      <c r="I47" s="401">
        <v>0.43340380549682878</v>
      </c>
    </row>
    <row r="48" spans="1:14">
      <c r="H48" s="32" t="s">
        <v>322</v>
      </c>
      <c r="I48" s="401">
        <v>0.56659619450317122</v>
      </c>
    </row>
    <row r="49" spans="8:9" ht="15">
      <c r="H49" s="32"/>
      <c r="I49" s="411"/>
    </row>
    <row r="50" spans="8:9">
      <c r="H50" s="32"/>
      <c r="I50" s="413">
        <f>I47/100</f>
        <v>4.3340380549682879E-3</v>
      </c>
    </row>
    <row r="51" spans="8:9">
      <c r="H51" s="32"/>
      <c r="I51" s="413">
        <f>I48/100</f>
        <v>5.6659619450317123E-3</v>
      </c>
    </row>
  </sheetData>
  <mergeCells count="5">
    <mergeCell ref="A4:A7"/>
    <mergeCell ref="K4:K7"/>
    <mergeCell ref="A1:A2"/>
    <mergeCell ref="K1:K2"/>
    <mergeCell ref="H3:I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937A-3670-46FF-B2E8-6B3449AB55F1}">
  <dimension ref="A1:K25"/>
  <sheetViews>
    <sheetView showGridLines="0" rightToLeft="1" view="pageBreakPreview" zoomScaleNormal="100" zoomScaleSheetLayoutView="100" workbookViewId="0">
      <selection activeCell="Q25" sqref="Q25"/>
    </sheetView>
  </sheetViews>
  <sheetFormatPr defaultColWidth="9.140625" defaultRowHeight="15"/>
  <sheetData>
    <row r="1" spans="1:11" s="1" customFormat="1" ht="12.75">
      <c r="A1" s="51" t="s">
        <v>323</v>
      </c>
      <c r="B1" s="3"/>
      <c r="C1" s="3"/>
      <c r="D1" s="3"/>
      <c r="E1" s="3"/>
      <c r="F1" s="3"/>
      <c r="G1" s="3"/>
      <c r="H1" s="3"/>
      <c r="I1" s="3"/>
      <c r="J1" s="3"/>
      <c r="K1" s="3"/>
    </row>
    <row r="2" spans="1:11" s="1" customFormat="1">
      <c r="A2" s="50" t="s">
        <v>324</v>
      </c>
      <c r="B2" s="3"/>
      <c r="C2" s="3"/>
      <c r="D2" s="3"/>
      <c r="E2" s="3"/>
      <c r="F2" s="3"/>
      <c r="G2" s="3"/>
      <c r="H2" s="3"/>
      <c r="I2" s="3"/>
      <c r="J2" s="3"/>
      <c r="K2" s="3"/>
    </row>
    <row r="3" spans="1:11" s="1" customFormat="1">
      <c r="A3" s="49" t="s">
        <v>325</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E49D-AC3C-47CA-90A7-37CE68218897}">
  <dimension ref="A1:K24"/>
  <sheetViews>
    <sheetView showGridLines="0" rightToLeft="1" view="pageBreakPreview" zoomScale="110" zoomScaleNormal="100" zoomScaleSheetLayoutView="110" workbookViewId="0">
      <selection activeCell="F33" sqref="F33"/>
    </sheetView>
  </sheetViews>
  <sheetFormatPr defaultColWidth="9.140625" defaultRowHeight="15"/>
  <sheetData>
    <row r="1" spans="1:11" s="1" customFormat="1" ht="12.75">
      <c r="A1" s="51" t="s">
        <v>326</v>
      </c>
      <c r="B1" s="3"/>
      <c r="C1" s="3"/>
      <c r="D1" s="3"/>
      <c r="E1" s="3"/>
      <c r="F1" s="3"/>
      <c r="G1" s="3"/>
      <c r="H1" s="3"/>
      <c r="I1" s="3"/>
      <c r="J1" s="3"/>
      <c r="K1" s="3"/>
    </row>
    <row r="2" spans="1:11" s="1" customFormat="1" ht="15" customHeight="1">
      <c r="A2" s="50" t="s">
        <v>327</v>
      </c>
      <c r="B2" s="3"/>
      <c r="C2" s="3"/>
      <c r="D2" s="3"/>
      <c r="E2" s="3"/>
      <c r="F2" s="3"/>
      <c r="G2" s="3"/>
      <c r="H2" s="3"/>
      <c r="I2" s="3"/>
      <c r="J2" s="3"/>
      <c r="K2" s="3"/>
    </row>
    <row r="3" spans="1:11" s="1" customFormat="1" ht="15" customHeight="1">
      <c r="A3" s="49" t="s">
        <v>328</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colBreaks count="1" manualBreakCount="1">
    <brk id="22" max="1048575" man="1"/>
  </colBreaks>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3C45-11C6-497F-B837-D70B126ED92E}">
  <dimension ref="A1:L22"/>
  <sheetViews>
    <sheetView showGridLines="0" rightToLeft="1" view="pageBreakPreview" topLeftCell="A4" zoomScale="110" zoomScaleNormal="100" zoomScaleSheetLayoutView="110" workbookViewId="0">
      <selection activeCell="M25" sqref="M25"/>
    </sheetView>
  </sheetViews>
  <sheetFormatPr defaultRowHeight="15"/>
  <sheetData>
    <row r="1" spans="1:12" s="1" customFormat="1" ht="12.75">
      <c r="A1" s="51" t="s">
        <v>329</v>
      </c>
      <c r="B1" s="3"/>
      <c r="C1" s="3"/>
      <c r="D1" s="3"/>
      <c r="E1" s="3"/>
      <c r="F1" s="3"/>
      <c r="G1" s="3"/>
      <c r="H1" s="3"/>
      <c r="I1" s="3"/>
      <c r="J1" s="3"/>
      <c r="K1" s="3"/>
      <c r="L1" s="3"/>
    </row>
    <row r="2" spans="1:12" s="1" customFormat="1">
      <c r="A2" s="50" t="s">
        <v>330</v>
      </c>
      <c r="B2" s="3"/>
      <c r="C2" s="3"/>
      <c r="D2" s="3"/>
      <c r="E2" s="3"/>
      <c r="F2" s="3"/>
      <c r="G2" s="3"/>
      <c r="H2" s="3"/>
      <c r="I2" s="3"/>
      <c r="J2" s="3"/>
      <c r="K2" s="3"/>
      <c r="L2" s="3"/>
    </row>
    <row r="3" spans="1:12" s="1" customFormat="1">
      <c r="A3" s="49" t="s">
        <v>331</v>
      </c>
      <c r="B3" s="3"/>
      <c r="C3" s="3"/>
      <c r="D3" s="3"/>
      <c r="E3" s="3"/>
      <c r="F3" s="3"/>
      <c r="G3" s="3"/>
      <c r="H3" s="3"/>
      <c r="I3" s="3"/>
      <c r="J3" s="3"/>
      <c r="K3" s="3"/>
      <c r="L3" s="3"/>
    </row>
    <row r="4" spans="1:12" s="1" customFormat="1" ht="12.75"/>
    <row r="5" spans="1:12" s="1" customFormat="1" ht="12.75"/>
    <row r="6" spans="1:12" s="1" customFormat="1" ht="12.75"/>
    <row r="7" spans="1:12" s="1" customFormat="1" ht="12.75"/>
    <row r="8" spans="1:12" s="1" customFormat="1" ht="12.75"/>
    <row r="9" spans="1:12" s="1" customFormat="1" ht="12.75"/>
    <row r="10" spans="1:12" s="1" customFormat="1" ht="12.75"/>
    <row r="11" spans="1:12" s="1" customFormat="1" ht="12.75"/>
    <row r="12" spans="1:12" s="1" customFormat="1" ht="12.75"/>
    <row r="13" spans="1:12" s="1" customFormat="1" ht="12.75"/>
    <row r="14" spans="1:12" s="1" customFormat="1" ht="12.75"/>
    <row r="15" spans="1:12" s="1" customFormat="1" ht="12.75"/>
    <row r="16" spans="1:12" s="1" customFormat="1" ht="12.75"/>
    <row r="17" s="1" customFormat="1" ht="12.75"/>
    <row r="18" s="1" customFormat="1" ht="12.75"/>
    <row r="19" s="1" customFormat="1" ht="12.75"/>
    <row r="20" s="1" customFormat="1" ht="12.75"/>
    <row r="21" s="1" customFormat="1" ht="12.75"/>
    <row r="22" s="1" customFormat="1" ht="12.75"/>
  </sheetData>
  <printOptions horizontalCentered="1"/>
  <pageMargins left="0" right="0" top="1.5" bottom="1" header="0" footer="0"/>
  <pageSetup paperSize="9" scale="95"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3C26-1558-4506-B293-A47EF9F02BDE}">
  <dimension ref="A1:AK59"/>
  <sheetViews>
    <sheetView showGridLines="0" rightToLeft="1" view="pageBreakPreview" zoomScale="85" zoomScaleNormal="100" zoomScaleSheetLayoutView="85" workbookViewId="0">
      <selection activeCell="U7" sqref="U7"/>
    </sheetView>
  </sheetViews>
  <sheetFormatPr defaultColWidth="9.140625" defaultRowHeight="12.75"/>
  <cols>
    <col min="1" max="1" width="21.85546875" style="7" customWidth="1"/>
    <col min="2" max="3" width="7.7109375" style="7" customWidth="1"/>
    <col min="4" max="4" width="9.140625" style="7" customWidth="1"/>
    <col min="5" max="7" width="7.7109375" style="7" customWidth="1"/>
    <col min="8" max="8" width="9.42578125" style="7" customWidth="1"/>
    <col min="9" max="11" width="7.7109375" style="7" customWidth="1"/>
    <col min="12" max="12" width="9.42578125" style="7" customWidth="1"/>
    <col min="13" max="13" width="8.85546875" style="7" customWidth="1"/>
    <col min="14" max="14" width="22.28515625" style="7" customWidth="1"/>
    <col min="15" max="16384" width="9.140625" style="7"/>
  </cols>
  <sheetData>
    <row r="1" spans="1:14" ht="31.5">
      <c r="A1" s="447" t="s">
        <v>332</v>
      </c>
      <c r="B1" s="148" t="s">
        <v>333</v>
      </c>
      <c r="C1" s="149"/>
      <c r="D1" s="149"/>
      <c r="E1" s="149"/>
      <c r="F1" s="149"/>
      <c r="G1" s="149"/>
      <c r="H1" s="149"/>
      <c r="I1" s="149"/>
      <c r="J1" s="149"/>
      <c r="K1" s="149"/>
      <c r="L1" s="149"/>
      <c r="M1" s="149"/>
      <c r="N1" s="483">
        <v>2020</v>
      </c>
    </row>
    <row r="2" spans="1:14" ht="31.5">
      <c r="A2" s="448"/>
      <c r="B2" s="124" t="s">
        <v>334</v>
      </c>
      <c r="C2" s="110"/>
      <c r="D2" s="110"/>
      <c r="E2" s="110"/>
      <c r="F2" s="110"/>
      <c r="G2" s="110"/>
      <c r="H2" s="110"/>
      <c r="I2" s="110"/>
      <c r="J2" s="110"/>
      <c r="K2" s="110"/>
      <c r="L2" s="110"/>
      <c r="M2" s="110"/>
      <c r="N2" s="484"/>
    </row>
    <row r="3" spans="1:14" s="15" customFormat="1" ht="15" customHeight="1">
      <c r="A3" s="76"/>
      <c r="B3" s="76"/>
      <c r="C3" s="14"/>
      <c r="D3" s="14"/>
      <c r="E3" s="14"/>
      <c r="F3" s="14"/>
      <c r="G3" s="14"/>
      <c r="H3" s="14"/>
      <c r="I3" s="485"/>
      <c r="J3" s="485"/>
      <c r="K3" s="485"/>
      <c r="L3" s="485"/>
    </row>
    <row r="4" spans="1:14" ht="15">
      <c r="A4" s="244"/>
      <c r="B4" s="243" t="s">
        <v>31</v>
      </c>
      <c r="C4" s="239"/>
      <c r="D4" s="239"/>
      <c r="E4" s="246" t="s">
        <v>32</v>
      </c>
      <c r="F4" s="240" t="s">
        <v>33</v>
      </c>
      <c r="G4" s="239"/>
      <c r="H4" s="239"/>
      <c r="I4" s="241" t="s">
        <v>335</v>
      </c>
      <c r="J4" s="242" t="s">
        <v>35</v>
      </c>
      <c r="K4" s="239"/>
      <c r="L4" s="239"/>
      <c r="M4" s="243" t="s">
        <v>36</v>
      </c>
      <c r="N4" s="244"/>
    </row>
    <row r="5" spans="1:14" ht="24">
      <c r="A5" s="237" t="s">
        <v>101</v>
      </c>
      <c r="B5" s="330" t="s">
        <v>319</v>
      </c>
      <c r="C5" s="331" t="s">
        <v>336</v>
      </c>
      <c r="D5" s="331" t="s">
        <v>337</v>
      </c>
      <c r="E5" s="331" t="s">
        <v>338</v>
      </c>
      <c r="F5" s="331" t="s">
        <v>319</v>
      </c>
      <c r="G5" s="331" t="s">
        <v>336</v>
      </c>
      <c r="H5" s="331" t="s">
        <v>337</v>
      </c>
      <c r="I5" s="331" t="s">
        <v>338</v>
      </c>
      <c r="J5" s="331" t="s">
        <v>319</v>
      </c>
      <c r="K5" s="331" t="s">
        <v>336</v>
      </c>
      <c r="L5" s="331" t="s">
        <v>337</v>
      </c>
      <c r="M5" s="332" t="s">
        <v>338</v>
      </c>
      <c r="N5" s="238" t="s">
        <v>102</v>
      </c>
    </row>
    <row r="6" spans="1:14" ht="24">
      <c r="A6" s="245"/>
      <c r="B6" s="333" t="s">
        <v>320</v>
      </c>
      <c r="C6" s="334" t="s">
        <v>339</v>
      </c>
      <c r="D6" s="334" t="s">
        <v>340</v>
      </c>
      <c r="E6" s="335" t="s">
        <v>341</v>
      </c>
      <c r="F6" s="334" t="s">
        <v>320</v>
      </c>
      <c r="G6" s="334" t="s">
        <v>339</v>
      </c>
      <c r="H6" s="334" t="s">
        <v>340</v>
      </c>
      <c r="I6" s="334" t="s">
        <v>341</v>
      </c>
      <c r="J6" s="334" t="s">
        <v>320</v>
      </c>
      <c r="K6" s="334" t="s">
        <v>339</v>
      </c>
      <c r="L6" s="334" t="s">
        <v>340</v>
      </c>
      <c r="M6" s="336" t="s">
        <v>341</v>
      </c>
      <c r="N6" s="245"/>
    </row>
    <row r="7" spans="1:14" ht="25.5">
      <c r="A7" s="296" t="s">
        <v>342</v>
      </c>
      <c r="B7" s="297">
        <v>0</v>
      </c>
      <c r="C7" s="298">
        <v>0</v>
      </c>
      <c r="D7" s="298">
        <v>0</v>
      </c>
      <c r="E7" s="298">
        <v>0</v>
      </c>
      <c r="F7" s="298">
        <v>3</v>
      </c>
      <c r="G7" s="298">
        <v>0</v>
      </c>
      <c r="H7" s="298">
        <v>1</v>
      </c>
      <c r="I7" s="298">
        <v>63</v>
      </c>
      <c r="J7" s="298">
        <v>3</v>
      </c>
      <c r="K7" s="298">
        <v>0</v>
      </c>
      <c r="L7" s="298">
        <v>1</v>
      </c>
      <c r="M7" s="299">
        <v>63</v>
      </c>
      <c r="N7" s="300" t="s">
        <v>105</v>
      </c>
    </row>
    <row r="8" spans="1:14">
      <c r="A8" s="296" t="s">
        <v>343</v>
      </c>
      <c r="B8" s="297">
        <v>0</v>
      </c>
      <c r="C8" s="298">
        <v>0</v>
      </c>
      <c r="D8" s="298">
        <v>0</v>
      </c>
      <c r="E8" s="298">
        <v>0</v>
      </c>
      <c r="F8" s="298"/>
      <c r="G8" s="298">
        <v>0</v>
      </c>
      <c r="H8" s="298">
        <v>0</v>
      </c>
      <c r="I8" s="298">
        <v>0</v>
      </c>
      <c r="J8" s="298">
        <v>0</v>
      </c>
      <c r="K8" s="298">
        <v>0</v>
      </c>
      <c r="L8" s="298">
        <v>0</v>
      </c>
      <c r="M8" s="299">
        <v>0</v>
      </c>
      <c r="N8" s="300" t="s">
        <v>107</v>
      </c>
    </row>
    <row r="9" spans="1:14">
      <c r="A9" s="296" t="s">
        <v>344</v>
      </c>
      <c r="B9" s="297">
        <v>1</v>
      </c>
      <c r="C9" s="298">
        <v>0</v>
      </c>
      <c r="D9" s="298">
        <v>0</v>
      </c>
      <c r="E9" s="298">
        <v>0</v>
      </c>
      <c r="F9" s="298">
        <v>7</v>
      </c>
      <c r="G9" s="298">
        <v>0</v>
      </c>
      <c r="H9" s="298">
        <v>3</v>
      </c>
      <c r="I9" s="298">
        <v>31</v>
      </c>
      <c r="J9" s="298">
        <v>8</v>
      </c>
      <c r="K9" s="298">
        <v>0</v>
      </c>
      <c r="L9" s="298">
        <v>3</v>
      </c>
      <c r="M9" s="299">
        <v>31</v>
      </c>
      <c r="N9" s="300" t="s">
        <v>109</v>
      </c>
    </row>
    <row r="10" spans="1:14">
      <c r="A10" s="296" t="s">
        <v>345</v>
      </c>
      <c r="B10" s="297">
        <v>83</v>
      </c>
      <c r="C10" s="298">
        <v>0</v>
      </c>
      <c r="D10" s="298">
        <v>21</v>
      </c>
      <c r="E10" s="298">
        <v>753</v>
      </c>
      <c r="F10" s="298">
        <v>49</v>
      </c>
      <c r="G10" s="298">
        <v>0</v>
      </c>
      <c r="H10" s="298">
        <v>8</v>
      </c>
      <c r="I10" s="298">
        <v>52</v>
      </c>
      <c r="J10" s="298">
        <v>132</v>
      </c>
      <c r="K10" s="298">
        <v>0</v>
      </c>
      <c r="L10" s="298">
        <v>29</v>
      </c>
      <c r="M10" s="299">
        <v>805</v>
      </c>
      <c r="N10" s="300" t="s">
        <v>111</v>
      </c>
    </row>
    <row r="11" spans="1:14" ht="25.5">
      <c r="A11" s="296" t="s">
        <v>346</v>
      </c>
      <c r="B11" s="297">
        <v>1</v>
      </c>
      <c r="C11" s="298">
        <v>0</v>
      </c>
      <c r="D11" s="298">
        <v>0</v>
      </c>
      <c r="E11" s="298">
        <v>0</v>
      </c>
      <c r="F11" s="298">
        <v>2</v>
      </c>
      <c r="G11" s="298">
        <v>0</v>
      </c>
      <c r="H11" s="298">
        <v>0</v>
      </c>
      <c r="I11" s="298">
        <v>0</v>
      </c>
      <c r="J11" s="298">
        <v>3</v>
      </c>
      <c r="K11" s="298">
        <v>0</v>
      </c>
      <c r="L11" s="298">
        <v>0</v>
      </c>
      <c r="M11" s="299">
        <v>0</v>
      </c>
      <c r="N11" s="300" t="s">
        <v>113</v>
      </c>
    </row>
    <row r="12" spans="1:14">
      <c r="A12" s="296" t="s">
        <v>347</v>
      </c>
      <c r="B12" s="297">
        <v>8</v>
      </c>
      <c r="C12" s="298">
        <v>0</v>
      </c>
      <c r="D12" s="298">
        <v>2</v>
      </c>
      <c r="E12" s="298">
        <v>126</v>
      </c>
      <c r="F12" s="298">
        <v>60</v>
      </c>
      <c r="G12" s="298">
        <v>0</v>
      </c>
      <c r="H12" s="298">
        <v>4</v>
      </c>
      <c r="I12" s="298">
        <v>76</v>
      </c>
      <c r="J12" s="298">
        <v>68</v>
      </c>
      <c r="K12" s="298">
        <v>0</v>
      </c>
      <c r="L12" s="298">
        <v>6</v>
      </c>
      <c r="M12" s="299">
        <v>202</v>
      </c>
      <c r="N12" s="300" t="s">
        <v>115</v>
      </c>
    </row>
    <row r="13" spans="1:14" ht="38.25">
      <c r="A13" s="296" t="s">
        <v>116</v>
      </c>
      <c r="B13" s="297">
        <v>57</v>
      </c>
      <c r="C13" s="298">
        <v>0</v>
      </c>
      <c r="D13" s="298">
        <v>8</v>
      </c>
      <c r="E13" s="298">
        <v>50</v>
      </c>
      <c r="F13" s="298">
        <v>50</v>
      </c>
      <c r="G13" s="298">
        <v>0</v>
      </c>
      <c r="H13" s="298">
        <v>9</v>
      </c>
      <c r="I13" s="298">
        <v>189</v>
      </c>
      <c r="J13" s="298">
        <v>107</v>
      </c>
      <c r="K13" s="298">
        <v>0</v>
      </c>
      <c r="L13" s="298">
        <v>17</v>
      </c>
      <c r="M13" s="299">
        <v>239</v>
      </c>
      <c r="N13" s="300" t="s">
        <v>117</v>
      </c>
    </row>
    <row r="14" spans="1:14" ht="18.75" customHeight="1">
      <c r="A14" s="296" t="s">
        <v>348</v>
      </c>
      <c r="B14" s="297">
        <v>1</v>
      </c>
      <c r="C14" s="298">
        <v>0</v>
      </c>
      <c r="D14" s="298">
        <v>1</v>
      </c>
      <c r="E14" s="298">
        <v>26</v>
      </c>
      <c r="F14" s="298">
        <v>12</v>
      </c>
      <c r="G14" s="298">
        <v>0</v>
      </c>
      <c r="H14" s="298">
        <v>1</v>
      </c>
      <c r="I14" s="298">
        <v>7</v>
      </c>
      <c r="J14" s="298">
        <v>13</v>
      </c>
      <c r="K14" s="298">
        <v>0</v>
      </c>
      <c r="L14" s="298">
        <v>2</v>
      </c>
      <c r="M14" s="299">
        <v>33</v>
      </c>
      <c r="N14" s="300" t="s">
        <v>119</v>
      </c>
    </row>
    <row r="15" spans="1:14" ht="25.5">
      <c r="A15" s="296" t="s">
        <v>349</v>
      </c>
      <c r="B15" s="297">
        <v>23</v>
      </c>
      <c r="C15" s="298">
        <v>0</v>
      </c>
      <c r="D15" s="298">
        <v>6</v>
      </c>
      <c r="E15" s="298">
        <v>31</v>
      </c>
      <c r="F15" s="298">
        <v>16</v>
      </c>
      <c r="G15" s="298">
        <v>0</v>
      </c>
      <c r="H15" s="298">
        <v>1</v>
      </c>
      <c r="I15" s="298">
        <v>17</v>
      </c>
      <c r="J15" s="298">
        <v>39</v>
      </c>
      <c r="K15" s="298">
        <v>0</v>
      </c>
      <c r="L15" s="298">
        <v>7</v>
      </c>
      <c r="M15" s="299">
        <v>48</v>
      </c>
      <c r="N15" s="300" t="s">
        <v>121</v>
      </c>
    </row>
    <row r="16" spans="1:14">
      <c r="A16" s="296" t="s">
        <v>350</v>
      </c>
      <c r="B16" s="297">
        <v>6</v>
      </c>
      <c r="C16" s="298">
        <v>0</v>
      </c>
      <c r="D16" s="298">
        <v>0</v>
      </c>
      <c r="E16" s="298">
        <v>0</v>
      </c>
      <c r="F16" s="298">
        <v>0</v>
      </c>
      <c r="G16" s="298">
        <v>0</v>
      </c>
      <c r="H16" s="298">
        <v>0</v>
      </c>
      <c r="I16" s="298">
        <v>0</v>
      </c>
      <c r="J16" s="298">
        <v>6</v>
      </c>
      <c r="K16" s="298">
        <v>0</v>
      </c>
      <c r="L16" s="298">
        <v>0</v>
      </c>
      <c r="M16" s="299">
        <v>0</v>
      </c>
      <c r="N16" s="300" t="s">
        <v>123</v>
      </c>
    </row>
    <row r="17" spans="1:14" ht="25.5">
      <c r="A17" s="296" t="s">
        <v>351</v>
      </c>
      <c r="B17" s="297">
        <v>13</v>
      </c>
      <c r="C17" s="298">
        <v>0</v>
      </c>
      <c r="D17" s="298">
        <v>4</v>
      </c>
      <c r="E17" s="298">
        <v>7</v>
      </c>
      <c r="F17" s="298">
        <v>35</v>
      </c>
      <c r="G17" s="298">
        <v>0</v>
      </c>
      <c r="H17" s="298">
        <v>16</v>
      </c>
      <c r="I17" s="298">
        <v>259</v>
      </c>
      <c r="J17" s="298">
        <v>48</v>
      </c>
      <c r="K17" s="298">
        <v>0</v>
      </c>
      <c r="L17" s="298">
        <v>20</v>
      </c>
      <c r="M17" s="299">
        <v>266</v>
      </c>
      <c r="N17" s="300" t="s">
        <v>125</v>
      </c>
    </row>
    <row r="18" spans="1:14" ht="38.25">
      <c r="A18" s="296" t="s">
        <v>352</v>
      </c>
      <c r="B18" s="297">
        <v>1</v>
      </c>
      <c r="C18" s="298">
        <v>0</v>
      </c>
      <c r="D18" s="298">
        <v>0</v>
      </c>
      <c r="E18" s="298">
        <v>0</v>
      </c>
      <c r="F18" s="298">
        <v>1</v>
      </c>
      <c r="G18" s="298">
        <v>0</v>
      </c>
      <c r="H18" s="298">
        <v>0</v>
      </c>
      <c r="I18" s="298">
        <v>0</v>
      </c>
      <c r="J18" s="298">
        <v>2</v>
      </c>
      <c r="K18" s="298">
        <v>0</v>
      </c>
      <c r="L18" s="298">
        <v>0</v>
      </c>
      <c r="M18" s="299">
        <v>0</v>
      </c>
      <c r="N18" s="300" t="s">
        <v>127</v>
      </c>
    </row>
    <row r="19" spans="1:14">
      <c r="A19" s="296" t="s">
        <v>353</v>
      </c>
      <c r="B19" s="297">
        <v>1</v>
      </c>
      <c r="C19" s="298">
        <v>0</v>
      </c>
      <c r="D19" s="298">
        <v>0</v>
      </c>
      <c r="E19" s="298">
        <v>0</v>
      </c>
      <c r="F19" s="298">
        <v>5</v>
      </c>
      <c r="G19" s="298">
        <v>0</v>
      </c>
      <c r="H19" s="298">
        <v>0</v>
      </c>
      <c r="I19" s="298">
        <v>0</v>
      </c>
      <c r="J19" s="298">
        <v>6</v>
      </c>
      <c r="K19" s="298">
        <v>0</v>
      </c>
      <c r="L19" s="298">
        <v>0</v>
      </c>
      <c r="M19" s="299">
        <v>0</v>
      </c>
      <c r="N19" s="300" t="s">
        <v>129</v>
      </c>
    </row>
    <row r="20" spans="1:14">
      <c r="A20" s="296" t="s">
        <v>354</v>
      </c>
      <c r="B20" s="297">
        <v>5</v>
      </c>
      <c r="C20" s="298">
        <v>0</v>
      </c>
      <c r="D20" s="298">
        <v>1</v>
      </c>
      <c r="E20" s="298">
        <v>5</v>
      </c>
      <c r="F20" s="298">
        <v>6</v>
      </c>
      <c r="G20" s="298">
        <v>0</v>
      </c>
      <c r="H20" s="298">
        <v>0</v>
      </c>
      <c r="I20" s="298">
        <v>0</v>
      </c>
      <c r="J20" s="298">
        <v>11</v>
      </c>
      <c r="K20" s="298">
        <v>0</v>
      </c>
      <c r="L20" s="298">
        <v>1</v>
      </c>
      <c r="M20" s="299">
        <v>5</v>
      </c>
      <c r="N20" s="300" t="s">
        <v>131</v>
      </c>
    </row>
    <row r="21" spans="1:14" ht="25.5">
      <c r="A21" s="296" t="s">
        <v>355</v>
      </c>
      <c r="B21" s="297">
        <v>0</v>
      </c>
      <c r="C21" s="298">
        <v>0</v>
      </c>
      <c r="D21" s="298">
        <v>0</v>
      </c>
      <c r="E21" s="298">
        <v>0</v>
      </c>
      <c r="F21" s="298">
        <v>5</v>
      </c>
      <c r="G21" s="298">
        <v>0</v>
      </c>
      <c r="H21" s="298">
        <v>0</v>
      </c>
      <c r="I21" s="298">
        <v>0</v>
      </c>
      <c r="J21" s="298">
        <v>5</v>
      </c>
      <c r="K21" s="298">
        <v>0</v>
      </c>
      <c r="L21" s="298">
        <v>0</v>
      </c>
      <c r="M21" s="299">
        <v>0</v>
      </c>
      <c r="N21" s="300" t="s">
        <v>133</v>
      </c>
    </row>
    <row r="22" spans="1:14" ht="38.25">
      <c r="A22" s="296" t="s">
        <v>356</v>
      </c>
      <c r="B22" s="297">
        <v>1</v>
      </c>
      <c r="C22" s="298">
        <v>0</v>
      </c>
      <c r="D22" s="298">
        <v>0</v>
      </c>
      <c r="E22" s="298">
        <v>0</v>
      </c>
      <c r="F22" s="298">
        <v>0</v>
      </c>
      <c r="G22" s="298">
        <v>0</v>
      </c>
      <c r="H22" s="298">
        <v>0</v>
      </c>
      <c r="I22" s="298">
        <v>0</v>
      </c>
      <c r="J22" s="298">
        <v>1</v>
      </c>
      <c r="K22" s="298">
        <v>0</v>
      </c>
      <c r="L22" s="298">
        <v>0</v>
      </c>
      <c r="M22" s="299">
        <v>0</v>
      </c>
      <c r="N22" s="300" t="s">
        <v>135</v>
      </c>
    </row>
    <row r="23" spans="1:14" ht="25.5">
      <c r="A23" s="296" t="s">
        <v>357</v>
      </c>
      <c r="B23" s="297">
        <v>0</v>
      </c>
      <c r="C23" s="298">
        <v>0</v>
      </c>
      <c r="D23" s="298">
        <v>0</v>
      </c>
      <c r="E23" s="298">
        <v>0</v>
      </c>
      <c r="F23" s="298">
        <v>0</v>
      </c>
      <c r="G23" s="298">
        <v>0</v>
      </c>
      <c r="H23" s="298">
        <v>0</v>
      </c>
      <c r="I23" s="298">
        <v>0</v>
      </c>
      <c r="J23" s="298">
        <v>0</v>
      </c>
      <c r="K23" s="298">
        <v>0</v>
      </c>
      <c r="L23" s="298">
        <v>0</v>
      </c>
      <c r="M23" s="299">
        <v>0</v>
      </c>
      <c r="N23" s="300" t="s">
        <v>137</v>
      </c>
    </row>
    <row r="24" spans="1:14" ht="19.5" customHeight="1">
      <c r="A24" s="296" t="s">
        <v>358</v>
      </c>
      <c r="B24" s="297">
        <v>4</v>
      </c>
      <c r="C24" s="298">
        <v>0</v>
      </c>
      <c r="D24" s="298">
        <v>3</v>
      </c>
      <c r="E24" s="298">
        <v>44</v>
      </c>
      <c r="F24" s="298">
        <v>17</v>
      </c>
      <c r="G24" s="298">
        <v>0</v>
      </c>
      <c r="H24" s="298">
        <v>0</v>
      </c>
      <c r="I24" s="298">
        <v>0</v>
      </c>
      <c r="J24" s="298">
        <v>21</v>
      </c>
      <c r="K24" s="298">
        <v>0</v>
      </c>
      <c r="L24" s="298">
        <v>3</v>
      </c>
      <c r="M24" s="299">
        <v>44</v>
      </c>
      <c r="N24" s="300" t="s">
        <v>141</v>
      </c>
    </row>
    <row r="25" spans="1:14" ht="17.25" customHeight="1" thickBot="1">
      <c r="A25" s="323" t="s">
        <v>359</v>
      </c>
      <c r="B25" s="283">
        <f t="shared" ref="B25:J25" si="0">SUM(B7:B24)</f>
        <v>205</v>
      </c>
      <c r="C25" s="284">
        <f t="shared" si="0"/>
        <v>0</v>
      </c>
      <c r="D25" s="284">
        <f t="shared" si="0"/>
        <v>46</v>
      </c>
      <c r="E25" s="284">
        <f t="shared" si="0"/>
        <v>1042</v>
      </c>
      <c r="F25" s="284">
        <f t="shared" si="0"/>
        <v>268</v>
      </c>
      <c r="G25" s="284">
        <f t="shared" si="0"/>
        <v>0</v>
      </c>
      <c r="H25" s="284">
        <f t="shared" si="0"/>
        <v>43</v>
      </c>
      <c r="I25" s="284">
        <f t="shared" si="0"/>
        <v>694</v>
      </c>
      <c r="J25" s="284">
        <f t="shared" si="0"/>
        <v>473</v>
      </c>
      <c r="K25" s="284">
        <v>0</v>
      </c>
      <c r="L25" s="284">
        <f>SUM(L7:L24)</f>
        <v>89</v>
      </c>
      <c r="M25" s="285">
        <f>SUM(M7:M24)</f>
        <v>1736</v>
      </c>
      <c r="N25" s="74" t="s">
        <v>360</v>
      </c>
    </row>
    <row r="26" spans="1:14" s="80" customFormat="1" ht="15" customHeight="1">
      <c r="A26" s="84" t="s">
        <v>85</v>
      </c>
      <c r="N26" s="80" t="s">
        <v>86</v>
      </c>
    </row>
    <row r="27" spans="1:14" s="80" customFormat="1" ht="15" customHeight="1">
      <c r="A27" s="84" t="s">
        <v>142</v>
      </c>
      <c r="N27" s="80" t="s">
        <v>143</v>
      </c>
    </row>
    <row r="28" spans="1:14" s="80" customFormat="1" ht="15" customHeight="1">
      <c r="A28" s="125" t="s">
        <v>144</v>
      </c>
      <c r="N28" s="126" t="s">
        <v>145</v>
      </c>
    </row>
    <row r="29" spans="1:14" s="126" customFormat="1" ht="15" customHeight="1">
      <c r="A29" s="126" t="s">
        <v>146</v>
      </c>
      <c r="N29" s="126" t="s">
        <v>147</v>
      </c>
    </row>
    <row r="30" spans="1:14" ht="15" customHeight="1">
      <c r="A30" s="26"/>
      <c r="B30" s="27"/>
      <c r="C30" s="27"/>
      <c r="D30" s="28"/>
      <c r="E30" s="28"/>
      <c r="F30" s="28"/>
      <c r="G30" s="28"/>
      <c r="H30" s="28"/>
      <c r="I30" s="28"/>
      <c r="J30" s="28"/>
      <c r="K30" s="28"/>
      <c r="L30" s="28"/>
      <c r="M30" s="28"/>
      <c r="N30" s="30"/>
    </row>
    <row r="31" spans="1:14" ht="19.5" customHeight="1">
      <c r="A31" s="111"/>
      <c r="B31" s="145"/>
      <c r="C31" s="145"/>
      <c r="D31" s="145"/>
      <c r="E31" s="145"/>
      <c r="F31" s="109"/>
      <c r="G31" s="109"/>
      <c r="H31" s="109"/>
      <c r="I31" s="109"/>
      <c r="J31" s="109"/>
      <c r="K31" s="109"/>
      <c r="L31" s="109"/>
      <c r="M31" s="109"/>
      <c r="N31" s="109"/>
    </row>
    <row r="32" spans="1:14" ht="18.75">
      <c r="A32" s="112"/>
      <c r="B32" s="145"/>
      <c r="C32" s="145"/>
      <c r="D32" s="145"/>
      <c r="E32" s="145"/>
      <c r="F32" s="109"/>
      <c r="G32" s="109"/>
      <c r="H32" s="109"/>
      <c r="I32" s="109"/>
      <c r="J32" s="109"/>
      <c r="K32" s="109"/>
      <c r="L32" s="109"/>
      <c r="M32" s="109"/>
      <c r="N32" s="109"/>
    </row>
    <row r="33" spans="1:37" ht="15" customHeight="1">
      <c r="A33" s="146"/>
      <c r="B33" s="146"/>
      <c r="C33" s="146"/>
      <c r="D33" s="146"/>
      <c r="E33" s="146"/>
      <c r="F33" s="146"/>
      <c r="G33" s="146"/>
      <c r="H33" s="146"/>
      <c r="I33" s="146"/>
      <c r="J33" s="146"/>
      <c r="K33" s="146"/>
      <c r="L33" s="146"/>
      <c r="M33" s="146"/>
      <c r="N33" s="146"/>
    </row>
    <row r="34" spans="1:37">
      <c r="B34" s="147"/>
      <c r="C34" s="147"/>
      <c r="D34" s="147"/>
      <c r="E34" s="147"/>
    </row>
    <row r="38" spans="1:37">
      <c r="D38" s="116"/>
      <c r="E38" s="116"/>
      <c r="F38" s="116"/>
      <c r="G38" s="116"/>
      <c r="H38" s="116"/>
      <c r="I38" s="116"/>
      <c r="J38" s="116"/>
      <c r="K38" s="116"/>
      <c r="L38" s="116"/>
      <c r="M38" s="116"/>
      <c r="N38" s="116"/>
      <c r="O38" s="116"/>
      <c r="P38" s="116"/>
      <c r="Q38" s="116"/>
      <c r="R38" s="116"/>
    </row>
    <row r="39" spans="1:37">
      <c r="D39" s="116"/>
      <c r="E39" s="116"/>
      <c r="F39" s="116"/>
      <c r="G39" s="116"/>
      <c r="H39" s="116"/>
      <c r="I39" s="116"/>
      <c r="J39" s="116"/>
      <c r="K39" s="116"/>
      <c r="L39" s="116"/>
      <c r="M39" s="116"/>
      <c r="N39" s="116"/>
      <c r="O39" s="116"/>
      <c r="P39" s="116"/>
      <c r="Q39" s="116"/>
      <c r="R39" s="116"/>
    </row>
    <row r="40" spans="1:37">
      <c r="D40" s="116"/>
      <c r="E40" s="116"/>
      <c r="F40" s="116"/>
      <c r="G40" s="116"/>
      <c r="H40" s="116"/>
      <c r="I40" s="116"/>
      <c r="J40" s="116"/>
      <c r="K40" s="116"/>
      <c r="L40" s="116"/>
      <c r="M40" s="116"/>
      <c r="N40" s="116"/>
      <c r="O40" s="116"/>
      <c r="P40" s="116"/>
      <c r="Q40" s="116"/>
      <c r="R40" s="116"/>
    </row>
    <row r="41" spans="1:37" ht="15">
      <c r="D41" s="116"/>
      <c r="E41" s="116"/>
      <c r="F41" s="116"/>
      <c r="G41" s="116"/>
      <c r="H41" s="116"/>
      <c r="I41" s="116"/>
      <c r="J41" s="116"/>
      <c r="K41" s="116"/>
      <c r="L41" s="116"/>
      <c r="M41" s="116"/>
      <c r="N41" s="116"/>
      <c r="O41" s="116"/>
      <c r="P41" s="116"/>
      <c r="Q41" s="116"/>
      <c r="R41" s="116"/>
      <c r="X41" s="482"/>
      <c r="Y41" s="482"/>
      <c r="Z41" s="482"/>
      <c r="AA41" s="482"/>
      <c r="AB41" s="482"/>
      <c r="AC41" s="482"/>
      <c r="AD41" s="482"/>
      <c r="AE41" s="482"/>
      <c r="AF41" s="482"/>
      <c r="AG41" s="482"/>
      <c r="AH41" s="482"/>
      <c r="AI41" s="482"/>
      <c r="AJ41" s="482"/>
      <c r="AK41" s="482"/>
    </row>
    <row r="42" spans="1:37">
      <c r="D42" s="116"/>
      <c r="E42" s="116"/>
      <c r="F42" s="116"/>
      <c r="G42" s="116"/>
      <c r="H42" s="116"/>
      <c r="I42" s="116"/>
      <c r="J42" s="116"/>
      <c r="K42" s="116"/>
      <c r="L42" s="116"/>
      <c r="M42" s="116"/>
      <c r="N42" s="116"/>
      <c r="O42" s="116"/>
      <c r="P42" s="116"/>
      <c r="Q42" s="116"/>
      <c r="R42" s="116"/>
    </row>
    <row r="43" spans="1:37">
      <c r="D43" s="116"/>
      <c r="E43" s="116"/>
      <c r="F43" s="116"/>
      <c r="G43" s="116"/>
      <c r="H43" s="116"/>
      <c r="I43" s="116"/>
      <c r="J43" s="116"/>
      <c r="K43" s="116"/>
      <c r="L43" s="116"/>
      <c r="M43" s="116"/>
      <c r="N43" s="116"/>
      <c r="O43" s="116"/>
      <c r="P43" s="116"/>
      <c r="Q43" s="116"/>
      <c r="R43" s="116"/>
    </row>
    <row r="44" spans="1:37">
      <c r="D44" s="116"/>
      <c r="E44" s="116"/>
      <c r="F44" s="116"/>
      <c r="G44" s="116"/>
      <c r="H44" s="32"/>
      <c r="I44" s="32"/>
      <c r="J44" s="32"/>
      <c r="K44" s="32"/>
      <c r="L44" s="32"/>
      <c r="M44" s="116"/>
      <c r="N44" s="116"/>
      <c r="O44" s="116"/>
      <c r="P44" s="116"/>
      <c r="Q44" s="116"/>
      <c r="R44" s="116"/>
    </row>
    <row r="45" spans="1:37" ht="45">
      <c r="D45" s="116"/>
      <c r="E45" s="116"/>
      <c r="F45" s="116"/>
      <c r="G45" s="116"/>
      <c r="H45" s="32"/>
      <c r="I45" s="32"/>
      <c r="J45" s="411" t="s">
        <v>319</v>
      </c>
      <c r="K45" s="411" t="s">
        <v>337</v>
      </c>
      <c r="L45" s="411"/>
      <c r="M45" s="116"/>
      <c r="N45" s="116"/>
      <c r="O45" s="116"/>
      <c r="P45" s="116"/>
      <c r="Q45" s="116"/>
      <c r="R45" s="116"/>
    </row>
    <row r="46" spans="1:37" ht="38.25">
      <c r="D46" s="116"/>
      <c r="E46" s="116"/>
      <c r="F46" s="116"/>
      <c r="G46" s="116"/>
      <c r="H46" s="32"/>
      <c r="I46" s="32"/>
      <c r="J46" s="412" t="s">
        <v>320</v>
      </c>
      <c r="K46" s="412" t="s">
        <v>340</v>
      </c>
      <c r="L46" s="412"/>
      <c r="M46" s="116"/>
      <c r="N46" s="116"/>
      <c r="O46" s="116"/>
      <c r="P46" s="116"/>
      <c r="Q46" s="116"/>
      <c r="R46" s="116"/>
    </row>
    <row r="47" spans="1:37">
      <c r="D47" s="116"/>
      <c r="E47" s="116"/>
      <c r="F47" s="116"/>
      <c r="G47" s="116"/>
      <c r="H47" s="32"/>
      <c r="I47" s="32" t="str">
        <f>B4&amp;" "&amp;E4</f>
        <v>بحريني Bahraini</v>
      </c>
      <c r="J47" s="418">
        <f>B25/J25</f>
        <v>0.43340380549682878</v>
      </c>
      <c r="K47" s="418">
        <f>D25/L25</f>
        <v>0.5168539325842697</v>
      </c>
      <c r="L47" s="418"/>
      <c r="M47" s="116"/>
      <c r="N47" s="116"/>
      <c r="O47" s="116"/>
      <c r="P47" s="116"/>
      <c r="Q47" s="116"/>
      <c r="R47" s="116"/>
    </row>
    <row r="48" spans="1:37">
      <c r="D48" s="116"/>
      <c r="E48" s="116"/>
      <c r="F48" s="116"/>
      <c r="G48" s="116"/>
      <c r="H48" s="32"/>
      <c r="I48" s="32" t="str">
        <f>F4&amp;" "&amp;I4</f>
        <v>غير بحريني Non - Bahraini</v>
      </c>
      <c r="J48" s="418">
        <f>F25/J25</f>
        <v>0.56659619450317122</v>
      </c>
      <c r="K48" s="418">
        <f>H25/L25</f>
        <v>0.48314606741573035</v>
      </c>
      <c r="L48" s="418"/>
      <c r="M48" s="116"/>
      <c r="N48" s="116"/>
      <c r="O48" s="116"/>
      <c r="P48" s="116"/>
      <c r="Q48" s="116"/>
      <c r="R48" s="116"/>
    </row>
    <row r="49" spans="4:18" ht="15">
      <c r="D49" s="116"/>
      <c r="E49" s="116"/>
      <c r="F49" s="116"/>
      <c r="G49" s="116"/>
      <c r="H49" s="32"/>
      <c r="I49" s="32"/>
      <c r="J49" s="411"/>
      <c r="K49" s="411"/>
      <c r="L49" s="411"/>
      <c r="M49" s="301"/>
      <c r="N49" s="116"/>
      <c r="O49" s="116"/>
      <c r="P49" s="116"/>
      <c r="Q49" s="116"/>
      <c r="R49" s="116"/>
    </row>
    <row r="50" spans="4:18">
      <c r="D50" s="116"/>
      <c r="E50" s="116"/>
      <c r="F50" s="116"/>
      <c r="G50" s="116"/>
      <c r="H50" s="116"/>
      <c r="I50" s="116"/>
      <c r="J50" s="302"/>
      <c r="K50" s="302"/>
      <c r="L50" s="302"/>
      <c r="M50" s="302"/>
      <c r="N50" s="116"/>
      <c r="O50" s="116"/>
      <c r="P50" s="116"/>
      <c r="Q50" s="116"/>
      <c r="R50" s="116"/>
    </row>
    <row r="51" spans="4:18">
      <c r="D51" s="116"/>
      <c r="E51" s="116"/>
      <c r="F51" s="116"/>
      <c r="G51" s="116"/>
      <c r="H51" s="116"/>
      <c r="I51" s="116"/>
      <c r="J51" s="303"/>
      <c r="K51" s="303"/>
      <c r="L51" s="303"/>
      <c r="M51" s="303"/>
      <c r="N51" s="116"/>
      <c r="O51" s="116"/>
      <c r="P51" s="116"/>
      <c r="Q51" s="116"/>
      <c r="R51" s="116"/>
    </row>
    <row r="52" spans="4:18">
      <c r="D52" s="116"/>
      <c r="E52" s="116"/>
      <c r="F52" s="116"/>
      <c r="G52" s="116"/>
      <c r="H52" s="116"/>
      <c r="I52" s="116"/>
      <c r="J52" s="116"/>
      <c r="K52" s="116"/>
      <c r="L52" s="116"/>
      <c r="M52" s="116"/>
      <c r="N52" s="116"/>
      <c r="O52" s="116"/>
      <c r="P52" s="116"/>
      <c r="Q52" s="116"/>
      <c r="R52" s="116"/>
    </row>
    <row r="53" spans="4:18">
      <c r="D53" s="116"/>
      <c r="E53" s="116"/>
      <c r="F53" s="116"/>
      <c r="G53" s="116"/>
      <c r="H53" s="116"/>
      <c r="I53" s="116"/>
      <c r="J53" s="116"/>
      <c r="K53" s="116"/>
      <c r="L53" s="116"/>
      <c r="M53" s="116"/>
      <c r="N53" s="116"/>
      <c r="O53" s="116"/>
      <c r="P53" s="116"/>
      <c r="Q53" s="116"/>
      <c r="R53" s="116"/>
    </row>
    <row r="54" spans="4:18">
      <c r="D54" s="116"/>
      <c r="E54" s="116"/>
      <c r="F54" s="116"/>
      <c r="G54" s="116"/>
      <c r="H54" s="116"/>
      <c r="I54" s="116"/>
      <c r="J54" s="116"/>
      <c r="K54" s="116"/>
      <c r="L54" s="116"/>
      <c r="M54" s="116"/>
      <c r="N54" s="116"/>
      <c r="O54" s="116"/>
      <c r="P54" s="116"/>
      <c r="Q54" s="116"/>
      <c r="R54" s="116"/>
    </row>
    <row r="55" spans="4:18">
      <c r="D55" s="116"/>
      <c r="E55" s="116"/>
      <c r="F55" s="116"/>
      <c r="G55" s="116"/>
      <c r="H55" s="116"/>
      <c r="I55" s="116"/>
      <c r="J55" s="116"/>
      <c r="K55" s="116"/>
      <c r="L55" s="116"/>
      <c r="M55" s="116"/>
      <c r="N55" s="116"/>
      <c r="O55" s="116"/>
      <c r="P55" s="116"/>
      <c r="Q55" s="116"/>
      <c r="R55" s="116"/>
    </row>
    <row r="56" spans="4:18">
      <c r="D56" s="116"/>
      <c r="E56" s="116"/>
      <c r="F56" s="116"/>
      <c r="G56" s="116"/>
      <c r="H56" s="116"/>
      <c r="I56" s="116"/>
      <c r="J56" s="116"/>
      <c r="K56" s="116"/>
      <c r="L56" s="116"/>
      <c r="M56" s="116"/>
      <c r="N56" s="116"/>
      <c r="O56" s="116"/>
      <c r="P56" s="116"/>
      <c r="Q56" s="116"/>
      <c r="R56" s="116"/>
    </row>
    <row r="57" spans="4:18">
      <c r="D57" s="116"/>
      <c r="E57" s="116"/>
      <c r="F57" s="116"/>
      <c r="G57" s="116"/>
      <c r="H57" s="116"/>
      <c r="I57" s="116"/>
      <c r="J57" s="116"/>
      <c r="K57" s="116"/>
      <c r="L57" s="116"/>
      <c r="M57" s="116"/>
      <c r="N57" s="116"/>
      <c r="O57" s="116"/>
      <c r="P57" s="116"/>
      <c r="Q57" s="116"/>
      <c r="R57" s="116"/>
    </row>
    <row r="58" spans="4:18">
      <c r="D58" s="116"/>
      <c r="E58" s="116"/>
      <c r="F58" s="116"/>
      <c r="G58" s="116"/>
      <c r="H58" s="116"/>
      <c r="I58" s="116"/>
      <c r="J58" s="116"/>
      <c r="K58" s="116"/>
      <c r="L58" s="116"/>
      <c r="M58" s="116"/>
      <c r="N58" s="116"/>
      <c r="O58" s="116"/>
      <c r="P58" s="116"/>
      <c r="Q58" s="116"/>
      <c r="R58" s="116"/>
    </row>
    <row r="59" spans="4:18">
      <c r="D59" s="116"/>
      <c r="E59" s="116"/>
      <c r="F59" s="116"/>
      <c r="G59" s="116"/>
      <c r="H59" s="116"/>
      <c r="I59" s="116"/>
      <c r="J59" s="116"/>
      <c r="K59" s="116"/>
      <c r="L59" s="116"/>
      <c r="M59" s="116"/>
      <c r="N59" s="116"/>
      <c r="O59" s="116"/>
      <c r="P59" s="116"/>
      <c r="Q59" s="116"/>
      <c r="R59" s="116"/>
    </row>
  </sheetData>
  <mergeCells count="4">
    <mergeCell ref="X41:AK41"/>
    <mergeCell ref="A1:A2"/>
    <mergeCell ref="N1:N2"/>
    <mergeCell ref="I3:L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17" max="13" man="1"/>
  </row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13EB-B90B-4A9E-900B-1F622F6EEA55}">
  <dimension ref="A1:K25"/>
  <sheetViews>
    <sheetView showGridLines="0" rightToLeft="1" view="pageBreakPreview" topLeftCell="A7" zoomScale="130" zoomScaleNormal="100" zoomScaleSheetLayoutView="130" workbookViewId="0">
      <selection activeCell="K2" sqref="K2"/>
    </sheetView>
  </sheetViews>
  <sheetFormatPr defaultColWidth="9.140625" defaultRowHeight="15"/>
  <sheetData>
    <row r="1" spans="1:11" s="1" customFormat="1" ht="12.75">
      <c r="A1" s="51" t="s">
        <v>361</v>
      </c>
      <c r="B1" s="3"/>
      <c r="C1" s="3"/>
      <c r="D1" s="3"/>
      <c r="E1" s="3"/>
      <c r="F1" s="3"/>
      <c r="G1" s="3"/>
      <c r="H1" s="3"/>
      <c r="I1" s="3"/>
      <c r="J1" s="3"/>
      <c r="K1" s="3"/>
    </row>
    <row r="2" spans="1:11" s="1" customFormat="1">
      <c r="A2" s="50" t="s">
        <v>362</v>
      </c>
      <c r="B2" s="3"/>
      <c r="C2" s="3"/>
      <c r="D2" s="3"/>
      <c r="E2" s="3"/>
      <c r="F2" s="3"/>
      <c r="G2" s="3"/>
      <c r="H2" s="3"/>
      <c r="I2" s="3"/>
      <c r="J2" s="3"/>
      <c r="K2" s="3"/>
    </row>
    <row r="3" spans="1:11" s="1" customFormat="1">
      <c r="A3" s="49" t="s">
        <v>363</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C96B8-4B7B-45C2-BE02-794C71C989AF}">
  <dimension ref="A1:I19"/>
  <sheetViews>
    <sheetView showGridLines="0" rightToLeft="1" view="pageBreakPreview" zoomScale="130" zoomScaleNormal="100" zoomScaleSheetLayoutView="130" workbookViewId="0">
      <selection activeCell="K10" sqref="K10"/>
    </sheetView>
  </sheetViews>
  <sheetFormatPr defaultColWidth="9.140625" defaultRowHeight="12.75"/>
  <cols>
    <col min="1" max="1" width="11.5703125" style="7" customWidth="1"/>
    <col min="2" max="2" width="8.140625" style="7" bestFit="1" customWidth="1"/>
    <col min="3" max="7" width="18.7109375" style="7" customWidth="1"/>
    <col min="8" max="8" width="12.28515625" style="7" customWidth="1"/>
    <col min="9" max="9" width="18.7109375" style="7" customWidth="1"/>
    <col min="10" max="16384" width="9.140625" style="7"/>
  </cols>
  <sheetData>
    <row r="1" spans="1:9" ht="24.95" customHeight="1">
      <c r="A1" s="447" t="s">
        <v>364</v>
      </c>
      <c r="B1" s="488"/>
      <c r="C1" s="56" t="s">
        <v>365</v>
      </c>
      <c r="D1" s="52"/>
      <c r="E1" s="52"/>
      <c r="F1" s="52"/>
      <c r="G1" s="52"/>
      <c r="H1" s="449" t="s">
        <v>366</v>
      </c>
      <c r="I1" s="470"/>
    </row>
    <row r="2" spans="1:9" ht="40.5" customHeight="1">
      <c r="A2" s="448"/>
      <c r="B2" s="489"/>
      <c r="C2" s="137" t="s">
        <v>367</v>
      </c>
      <c r="D2" s="136"/>
      <c r="E2" s="136"/>
      <c r="F2" s="136"/>
      <c r="G2" s="153"/>
      <c r="H2" s="450"/>
      <c r="I2" s="471"/>
    </row>
    <row r="3" spans="1:9" s="15" customFormat="1" ht="15" customHeight="1" thickBot="1">
      <c r="A3" s="76"/>
      <c r="B3" s="76"/>
      <c r="C3" s="76"/>
      <c r="D3" s="14"/>
      <c r="E3" s="14"/>
      <c r="F3" s="14"/>
    </row>
    <row r="4" spans="1:9" ht="22.5" customHeight="1" thickBot="1">
      <c r="A4" s="486" t="s">
        <v>368</v>
      </c>
      <c r="B4" s="247"/>
      <c r="C4" s="269" t="s">
        <v>270</v>
      </c>
      <c r="D4" s="251"/>
      <c r="E4" s="252"/>
      <c r="F4" s="252"/>
      <c r="G4" s="270" t="s">
        <v>369</v>
      </c>
      <c r="H4" s="249"/>
      <c r="I4" s="487" t="s">
        <v>370</v>
      </c>
    </row>
    <row r="5" spans="1:9" ht="15.75" thickBot="1">
      <c r="A5" s="486"/>
      <c r="B5" s="248"/>
      <c r="C5" s="271" t="s">
        <v>277</v>
      </c>
      <c r="D5" s="272">
        <v>2017</v>
      </c>
      <c r="E5" s="273">
        <v>2018</v>
      </c>
      <c r="F5" s="273">
        <v>2019</v>
      </c>
      <c r="G5" s="273">
        <v>2020</v>
      </c>
      <c r="H5" s="250"/>
      <c r="I5" s="487"/>
    </row>
    <row r="6" spans="1:9" ht="30" customHeight="1">
      <c r="A6" s="82"/>
      <c r="B6" s="150" t="s">
        <v>40</v>
      </c>
      <c r="C6" s="134">
        <f>SUM(C7:C8)</f>
        <v>7943</v>
      </c>
      <c r="D6" s="134">
        <f>SUM(D7:D8)</f>
        <v>8252</v>
      </c>
      <c r="E6" s="265">
        <f>SUM(E7:E8)</f>
        <v>8399</v>
      </c>
      <c r="F6" s="134">
        <f>SUM(F7:F8)</f>
        <v>10795</v>
      </c>
      <c r="G6" s="152">
        <f>SUM(G7:G8)</f>
        <v>15283</v>
      </c>
      <c r="H6" s="263" t="s">
        <v>43</v>
      </c>
      <c r="I6" s="264"/>
    </row>
    <row r="7" spans="1:9" ht="30" customHeight="1">
      <c r="A7" s="337" t="s">
        <v>371</v>
      </c>
      <c r="B7" s="150" t="s">
        <v>38</v>
      </c>
      <c r="C7" s="134">
        <v>1274</v>
      </c>
      <c r="D7" s="134">
        <v>1568</v>
      </c>
      <c r="E7" s="265">
        <v>1924</v>
      </c>
      <c r="F7" s="134">
        <v>2716</v>
      </c>
      <c r="G7" s="152">
        <v>4444</v>
      </c>
      <c r="H7" s="152" t="s">
        <v>41</v>
      </c>
      <c r="I7" s="338" t="s">
        <v>372</v>
      </c>
    </row>
    <row r="8" spans="1:9" ht="30" customHeight="1" thickBot="1">
      <c r="A8" s="255"/>
      <c r="B8" s="256" t="s">
        <v>39</v>
      </c>
      <c r="C8" s="257">
        <v>6669</v>
      </c>
      <c r="D8" s="257">
        <v>6684</v>
      </c>
      <c r="E8" s="266">
        <v>6475</v>
      </c>
      <c r="F8" s="257">
        <v>8079</v>
      </c>
      <c r="G8" s="260">
        <v>10839</v>
      </c>
      <c r="H8" s="260" t="s">
        <v>42</v>
      </c>
      <c r="I8" s="258"/>
    </row>
    <row r="9" spans="1:9" ht="30" customHeight="1">
      <c r="A9" s="82"/>
      <c r="B9" s="150" t="s">
        <v>40</v>
      </c>
      <c r="C9" s="253">
        <v>3.9E-2</v>
      </c>
      <c r="D9" s="253">
        <v>4.0999999999999995E-2</v>
      </c>
      <c r="E9" s="267">
        <v>4.2999999999999997E-2</v>
      </c>
      <c r="F9" s="253">
        <v>4.7E-2</v>
      </c>
      <c r="G9" s="261">
        <v>5.9000000000000004E-2</v>
      </c>
      <c r="H9" s="152" t="s">
        <v>43</v>
      </c>
      <c r="I9" s="154"/>
    </row>
    <row r="10" spans="1:9" ht="30" customHeight="1">
      <c r="A10" s="337" t="s">
        <v>373</v>
      </c>
      <c r="B10" s="150" t="s">
        <v>38</v>
      </c>
      <c r="C10" s="253">
        <v>8.8000000000000005E-3</v>
      </c>
      <c r="D10" s="253">
        <v>9.7000000000000003E-3</v>
      </c>
      <c r="E10" s="267">
        <v>1.2800000000000001E-2</v>
      </c>
      <c r="F10" s="253">
        <v>1.6400000000000001E-2</v>
      </c>
      <c r="G10" s="261">
        <v>2.9000000000000001E-2</v>
      </c>
      <c r="H10" s="152" t="s">
        <v>41</v>
      </c>
      <c r="I10" s="338" t="s">
        <v>374</v>
      </c>
    </row>
    <row r="11" spans="1:9" ht="30" customHeight="1" thickBot="1">
      <c r="A11" s="255"/>
      <c r="B11" s="259" t="s">
        <v>39</v>
      </c>
      <c r="C11" s="254">
        <v>9.2899999999999996E-2</v>
      </c>
      <c r="D11" s="254">
        <v>9.2200000000000004E-2</v>
      </c>
      <c r="E11" s="268">
        <v>8.7099999999999997E-2</v>
      </c>
      <c r="F11" s="254">
        <v>0.10920000000000001</v>
      </c>
      <c r="G11" s="262">
        <v>0.10199999999999999</v>
      </c>
      <c r="H11" s="260" t="s">
        <v>42</v>
      </c>
      <c r="I11" s="258"/>
    </row>
    <row r="12" spans="1:9" s="80" customFormat="1" ht="18" customHeight="1">
      <c r="A12" s="80" t="s">
        <v>375</v>
      </c>
      <c r="B12" s="84"/>
      <c r="C12" s="83"/>
      <c r="I12" s="80" t="s">
        <v>376</v>
      </c>
    </row>
    <row r="13" spans="1:9" ht="15">
      <c r="A13" s="26"/>
      <c r="B13" s="26"/>
      <c r="C13" s="27"/>
      <c r="D13" s="27"/>
      <c r="E13" s="28"/>
      <c r="F13" s="28"/>
      <c r="G13" s="28"/>
      <c r="H13" s="28"/>
      <c r="I13" s="30"/>
    </row>
    <row r="17" spans="1:9">
      <c r="A17" s="32"/>
      <c r="B17" s="32" t="s">
        <v>40</v>
      </c>
      <c r="C17" s="419">
        <v>3.9</v>
      </c>
      <c r="D17" s="419">
        <v>4.0999999999999996</v>
      </c>
      <c r="E17" s="419">
        <v>4.3</v>
      </c>
      <c r="F17" s="419">
        <v>4.7</v>
      </c>
      <c r="G17" s="419">
        <v>5.9</v>
      </c>
      <c r="H17" s="32" t="s">
        <v>377</v>
      </c>
      <c r="I17" s="32"/>
    </row>
    <row r="18" spans="1:9">
      <c r="A18" s="32" t="str">
        <f>A10&amp;" "&amp;I18</f>
        <v xml:space="preserve">معدل البطالة </v>
      </c>
      <c r="B18" s="32" t="s">
        <v>315</v>
      </c>
      <c r="C18" s="419">
        <v>0.88</v>
      </c>
      <c r="D18" s="419">
        <v>0.97</v>
      </c>
      <c r="E18" s="419">
        <v>1.28</v>
      </c>
      <c r="F18" s="419">
        <v>1.6400000000000001</v>
      </c>
      <c r="G18" s="419">
        <v>2.9000000000000004</v>
      </c>
      <c r="H18" s="32" t="s">
        <v>41</v>
      </c>
      <c r="I18" s="32"/>
    </row>
    <row r="19" spans="1:9">
      <c r="A19" s="32"/>
      <c r="B19" s="32" t="s">
        <v>378</v>
      </c>
      <c r="C19" s="419">
        <v>9.2899999999999991</v>
      </c>
      <c r="D19" s="419">
        <v>9.2200000000000006</v>
      </c>
      <c r="E19" s="419">
        <v>8.7099999999999991</v>
      </c>
      <c r="F19" s="419">
        <v>10.92</v>
      </c>
      <c r="G19" s="419">
        <v>10.199999999999999</v>
      </c>
      <c r="H19" s="32" t="s">
        <v>42</v>
      </c>
      <c r="I19" s="32"/>
    </row>
  </sheetData>
  <mergeCells count="4">
    <mergeCell ref="A4:A5"/>
    <mergeCell ref="I4:I5"/>
    <mergeCell ref="A1:B2"/>
    <mergeCell ref="H1:I2"/>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5A463-69F9-4786-B6C1-48153AF5F993}">
  <dimension ref="A1:BS52"/>
  <sheetViews>
    <sheetView showGridLines="0" rightToLeft="1" topLeftCell="A3" zoomScaleNormal="100" zoomScaleSheetLayoutView="93" workbookViewId="0">
      <selection activeCell="I8" sqref="I8"/>
    </sheetView>
  </sheetViews>
  <sheetFormatPr defaultColWidth="9.140625" defaultRowHeight="15"/>
  <cols>
    <col min="1" max="1" width="58.7109375" style="377" customWidth="1"/>
    <col min="2" max="2" width="7.42578125" style="377" bestFit="1" customWidth="1"/>
    <col min="3" max="3" width="58.7109375" style="385" customWidth="1"/>
    <col min="4" max="16384" width="9.140625" style="377"/>
  </cols>
  <sheetData>
    <row r="1" spans="1:71" ht="30" customHeight="1">
      <c r="A1" s="374" t="s">
        <v>19</v>
      </c>
      <c r="B1" s="375" t="s">
        <v>20</v>
      </c>
      <c r="C1" s="376" t="s">
        <v>21</v>
      </c>
    </row>
    <row r="2" spans="1:71" s="381" customFormat="1" ht="39.950000000000003" customHeight="1">
      <c r="A2" s="378" t="str">
        <f>'T1'!B1</f>
        <v>تقديرات المشتغلون (15 سنة فأكثر) حسب الجنسية والجنس (ربع سنوي)</v>
      </c>
      <c r="B2" s="391">
        <v>1</v>
      </c>
      <c r="C2" s="379" t="str">
        <f>'T1'!B2</f>
        <v>Estimated Workers (15 years and above) by Nationality and Sex (Quarterly)</v>
      </c>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row>
    <row r="3" spans="1:71" s="381" customFormat="1" ht="39.950000000000003" customHeight="1">
      <c r="A3" s="378" t="str">
        <f>'T 2'!B1</f>
        <v xml:space="preserve">العاملون المسجلون بديوان الخدمة المدنية حسب جدول الوظائف، الجنسية والجنس </v>
      </c>
      <c r="B3" s="392">
        <v>2</v>
      </c>
      <c r="C3" s="379" t="str">
        <f>'T 2'!B2</f>
        <v xml:space="preserve">Workers Registered at Civil Service Bureau by Jobs Schedule, Nationality and Sex </v>
      </c>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c r="BE3" s="380"/>
      <c r="BF3" s="380"/>
      <c r="BG3" s="380"/>
      <c r="BH3" s="380"/>
      <c r="BI3" s="380"/>
      <c r="BJ3" s="380"/>
      <c r="BK3" s="380"/>
      <c r="BL3" s="380"/>
      <c r="BM3" s="380"/>
      <c r="BN3" s="380"/>
      <c r="BO3" s="380"/>
      <c r="BP3" s="380"/>
      <c r="BQ3" s="380"/>
      <c r="BR3" s="380"/>
      <c r="BS3" s="380"/>
    </row>
    <row r="4" spans="1:71" s="381" customFormat="1" ht="39.950000000000003" customHeight="1">
      <c r="A4" s="382" t="str">
        <f>'T 3'!B1</f>
        <v xml:space="preserve">المشتغلون الخاضعون لنظام التأمين الاجتماعي (القطاع الخاص) حسب النشاط الاقتصادي، الجنسية والجنس </v>
      </c>
      <c r="B4" s="392">
        <v>3</v>
      </c>
      <c r="C4" s="383" t="str">
        <f>'T 3'!B2</f>
        <v xml:space="preserve">Workers Covered by Social Insurance System (Private Sector) by Economic Activity, Nationality and Sex </v>
      </c>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80"/>
      <c r="BR4" s="380"/>
      <c r="BS4" s="380"/>
    </row>
    <row r="5" spans="1:71" s="381" customFormat="1" ht="39.950000000000003" customHeight="1">
      <c r="A5" s="382" t="str">
        <f>'T 4'!B1</f>
        <v xml:space="preserve">المشتغلون الخاضعون لنظام التأمين الاجتماعي (القطاع الخاص) حسب فئات الأجر الشهري، الجنسية والجنس </v>
      </c>
      <c r="B5" s="392">
        <v>4</v>
      </c>
      <c r="C5" s="383" t="str">
        <f>'T 4'!B2</f>
        <v>Workers Covered by Social Insurance System (Private Sector) by Monthly Wage Groups, Nationality and Sex</v>
      </c>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0"/>
      <c r="BD5" s="380"/>
      <c r="BE5" s="380"/>
      <c r="BF5" s="380"/>
      <c r="BG5" s="380"/>
      <c r="BH5" s="380"/>
      <c r="BI5" s="380"/>
      <c r="BJ5" s="380"/>
      <c r="BK5" s="380"/>
      <c r="BL5" s="380"/>
      <c r="BM5" s="380"/>
      <c r="BN5" s="380"/>
      <c r="BO5" s="380"/>
      <c r="BP5" s="380"/>
      <c r="BQ5" s="380"/>
      <c r="BR5" s="380"/>
      <c r="BS5" s="380"/>
    </row>
    <row r="6" spans="1:71" s="381" customFormat="1" ht="39.950000000000003" customHeight="1">
      <c r="A6" s="382" t="str">
        <f>'T 5.1'!B1</f>
        <v>المشتغلون الخاضعون لنظام التأمين الاجتماعي (القطاع الخاص) حسب فئات الأجر الشهري والمهنة الرئيسية</v>
      </c>
      <c r="B6" s="392">
        <v>5.0999999999999996</v>
      </c>
      <c r="C6" s="383" t="str">
        <f>'T 5.1'!B2</f>
        <v>Workers Covered by Social Insurance System (Private Sector) by Monthly Wage Groups and Main Occupation</v>
      </c>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row>
    <row r="7" spans="1:71" s="381" customFormat="1" ht="39.950000000000003" customHeight="1">
      <c r="A7" s="382" t="str">
        <f>'T 5.2 '!B1</f>
        <v xml:space="preserve">المشتغلون البحرينيون الخاضعون لنظام التأمين الاجتماعي (القطاع الخاص) حسب فئات الأجر الشهري والمهنة الرئيسية </v>
      </c>
      <c r="B7" s="392">
        <v>5.2</v>
      </c>
      <c r="C7" s="383" t="str">
        <f>'T 5.2 '!B2</f>
        <v xml:space="preserve">Bahraini Workers Covered by Social Insurance System (Private Sector) by Monthly Wage Groups and Main Occupation </v>
      </c>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row>
    <row r="8" spans="1:71" s="381" customFormat="1" ht="39.950000000000003" customHeight="1">
      <c r="A8" s="382" t="str">
        <f>'T 5.3'!B1</f>
        <v xml:space="preserve">المشتغلون غير البحرينيين الخاضعون لنظام التأمين الاجتماعي (القطاع الخاص) حسب فئات الأجر الشهري والمهنة الرئيسية </v>
      </c>
      <c r="B8" s="392">
        <v>5.3</v>
      </c>
      <c r="C8" s="383" t="str">
        <f>'T 5.3'!B2</f>
        <v xml:space="preserve">Non-Bahraini Workers Covered by Social Insurance System (Private Sector) by Monthly Wage Groups and Main Occupation </v>
      </c>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row>
    <row r="9" spans="1:71" s="381" customFormat="1" ht="39.950000000000003" customHeight="1">
      <c r="A9" s="382" t="str">
        <f>'T 6'!B1</f>
        <v xml:space="preserve">الإصابات المهنية المبلغ عنها للهيئة العامة للتأمين الاجتماعي (القطاع الخاص) حسب نوع الإصابة </v>
      </c>
      <c r="B9" s="392">
        <v>6</v>
      </c>
      <c r="C9" s="383" t="str">
        <f>'T 6'!B2</f>
        <v xml:space="preserve">Occupational Injuries Reported to Social Insurance System (Private Sector) by Type of Injury </v>
      </c>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row>
    <row r="10" spans="1:71" s="381" customFormat="1" ht="39.950000000000003" customHeight="1">
      <c r="A10" s="382" t="str">
        <f>'T 7'!B1</f>
        <v xml:space="preserve"> الإصابات المهنية المبلغ عنها للهيئة العامة للتأمين الاجتماعي (القطاع الخاص) حسب نوع الإصابة، الجنسية والجنس</v>
      </c>
      <c r="B10" s="392">
        <v>7</v>
      </c>
      <c r="C10" s="383" t="str">
        <f>'T 7'!B2</f>
        <v xml:space="preserve">Occupational Injuries Reported to Social Insurance System (Private Sector) by Type of Injury, Nationality and Sex </v>
      </c>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c r="BQ10" s="380"/>
      <c r="BR10" s="380"/>
      <c r="BS10" s="380"/>
    </row>
    <row r="11" spans="1:71" s="381" customFormat="1" ht="39.950000000000003" customHeight="1">
      <c r="A11" s="382" t="str">
        <f>'T 8'!B1</f>
        <v xml:space="preserve">الإصابات المهنية، الوفيات، المتغيبون عن العمل وعدد أيام الغياب للعاملين الخاضعين لنظام التأمين الاجتماعي (القطاع الخاص) حسب النشاط الاقتصادي والجنسية </v>
      </c>
      <c r="B11" s="392">
        <v>8</v>
      </c>
      <c r="C11" s="383" t="str">
        <f>'T 8'!B2</f>
        <v xml:space="preserve">Work Injuries, Deaths, Absentees and Number of Absence Days for Workers Covered by Social Insurance System (Private Sector) by Economic Activity and Nationality </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row>
    <row r="12" spans="1:71" s="381" customFormat="1" ht="39.950000000000003" customHeight="1">
      <c r="A12" s="382" t="str">
        <f>'T 9'!C1</f>
        <v xml:space="preserve">العاطلون البحرينيون (15 سنة فأكثر) ومعدل البطالة حسب الجنس </v>
      </c>
      <c r="B12" s="392">
        <v>9</v>
      </c>
      <c r="C12" s="383" t="str">
        <f>'T 9'!C2</f>
        <v xml:space="preserve">Bahraini Unemployed (15 years and above) and the Unemployment Rate by Sex </v>
      </c>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row>
    <row r="13" spans="1:71" s="381" customFormat="1" ht="39.950000000000003" customHeight="1">
      <c r="A13" s="382" t="str">
        <f>'T 10'!B1</f>
        <v>العاطلون البحرينيون (15 سنة فأكثر) حسب الجنس</v>
      </c>
      <c r="B13" s="392">
        <v>10</v>
      </c>
      <c r="C13" s="383" t="str">
        <f>'T 10'!B2</f>
        <v>Bahraini Unemployed (15 years and above) by Sex</v>
      </c>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c r="BQ13" s="380"/>
      <c r="BR13" s="380"/>
      <c r="BS13" s="380"/>
    </row>
    <row r="14" spans="1:71" s="381" customFormat="1" ht="39.950000000000003" customHeight="1">
      <c r="A14" s="378" t="str">
        <f>'T 11'!C1</f>
        <v xml:space="preserve">العاطلون البحرينيون (15 سنة فأكثر) ومعدل البطالة حسب الشهر </v>
      </c>
      <c r="B14" s="392">
        <v>11</v>
      </c>
      <c r="C14" s="383" t="str">
        <f>'T 11'!C2</f>
        <v xml:space="preserve">Bahraini Unemployed (15 years and above) and the Unemployment Rate by Month </v>
      </c>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c r="BO14" s="380"/>
      <c r="BP14" s="380"/>
      <c r="BQ14" s="380"/>
      <c r="BR14" s="380"/>
      <c r="BS14" s="380"/>
    </row>
    <row r="15" spans="1:71" s="381" customFormat="1" ht="39.950000000000003" customHeight="1">
      <c r="A15" s="378" t="str">
        <f>'T 12'!B1</f>
        <v>معدل البطالة ربع السنوي للبحرينيين حسب الجنس</v>
      </c>
      <c r="B15" s="392">
        <v>12</v>
      </c>
      <c r="C15" s="383" t="str">
        <f>'T 12'!B2</f>
        <v>Quarterly Unemployment Rate for Bahraini</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row>
    <row r="16" spans="1:71">
      <c r="A16" s="7"/>
      <c r="B16" s="7"/>
      <c r="C16" s="384"/>
    </row>
    <row r="17" spans="1:3">
      <c r="A17" s="7"/>
      <c r="B17" s="7"/>
      <c r="C17" s="384"/>
    </row>
    <row r="18" spans="1:3">
      <c r="A18" s="7"/>
      <c r="B18" s="7"/>
      <c r="C18" s="384"/>
    </row>
    <row r="19" spans="1:3">
      <c r="A19" s="7"/>
      <c r="B19" s="7"/>
      <c r="C19" s="384"/>
    </row>
    <row r="20" spans="1:3">
      <c r="A20" s="7"/>
      <c r="B20" s="7"/>
      <c r="C20" s="384"/>
    </row>
    <row r="21" spans="1:3">
      <c r="A21" s="7"/>
      <c r="B21" s="7"/>
      <c r="C21" s="384"/>
    </row>
    <row r="22" spans="1:3">
      <c r="A22" s="7"/>
      <c r="B22" s="7"/>
      <c r="C22" s="384"/>
    </row>
    <row r="23" spans="1:3">
      <c r="A23" s="7"/>
      <c r="B23" s="7"/>
      <c r="C23" s="384"/>
    </row>
    <row r="24" spans="1:3">
      <c r="A24" s="7"/>
      <c r="B24" s="7"/>
      <c r="C24" s="384"/>
    </row>
    <row r="25" spans="1:3">
      <c r="A25" s="7"/>
      <c r="B25" s="7"/>
      <c r="C25" s="384"/>
    </row>
    <row r="26" spans="1:3">
      <c r="A26" s="7"/>
      <c r="B26" s="7"/>
      <c r="C26" s="384"/>
    </row>
    <row r="27" spans="1:3">
      <c r="A27" s="7"/>
      <c r="B27" s="7"/>
      <c r="C27" s="384"/>
    </row>
    <row r="28" spans="1:3">
      <c r="A28" s="7"/>
      <c r="B28" s="7"/>
      <c r="C28" s="384"/>
    </row>
    <row r="29" spans="1:3">
      <c r="A29" s="7"/>
      <c r="B29" s="7"/>
      <c r="C29" s="384"/>
    </row>
    <row r="30" spans="1:3">
      <c r="A30" s="7"/>
      <c r="B30" s="7"/>
      <c r="C30" s="384"/>
    </row>
    <row r="31" spans="1:3">
      <c r="A31" s="7"/>
      <c r="B31" s="7"/>
      <c r="C31" s="384"/>
    </row>
    <row r="32" spans="1:3">
      <c r="A32" s="7"/>
      <c r="B32" s="7"/>
      <c r="C32" s="384"/>
    </row>
    <row r="33" spans="1:3">
      <c r="A33" s="7"/>
      <c r="B33" s="7"/>
      <c r="C33" s="384"/>
    </row>
    <row r="34" spans="1:3">
      <c r="A34" s="7"/>
      <c r="B34" s="7"/>
      <c r="C34" s="384"/>
    </row>
    <row r="35" spans="1:3">
      <c r="A35" s="7"/>
      <c r="B35" s="7"/>
      <c r="C35" s="384"/>
    </row>
    <row r="36" spans="1:3">
      <c r="A36" s="7"/>
      <c r="B36" s="7"/>
      <c r="C36" s="384"/>
    </row>
    <row r="37" spans="1:3">
      <c r="A37" s="7"/>
      <c r="B37" s="7"/>
      <c r="C37" s="384"/>
    </row>
    <row r="38" spans="1:3">
      <c r="A38" s="7"/>
      <c r="B38" s="7"/>
      <c r="C38" s="384"/>
    </row>
    <row r="39" spans="1:3">
      <c r="A39" s="7"/>
      <c r="B39" s="7"/>
      <c r="C39" s="384"/>
    </row>
    <row r="40" spans="1:3">
      <c r="A40" s="7"/>
      <c r="B40" s="7"/>
      <c r="C40" s="384"/>
    </row>
    <row r="41" spans="1:3">
      <c r="A41" s="7"/>
      <c r="B41" s="7"/>
      <c r="C41" s="384"/>
    </row>
    <row r="42" spans="1:3">
      <c r="A42" s="7"/>
      <c r="B42" s="7"/>
      <c r="C42" s="384"/>
    </row>
    <row r="43" spans="1:3">
      <c r="A43" s="7"/>
      <c r="B43" s="7"/>
      <c r="C43" s="384"/>
    </row>
    <row r="44" spans="1:3">
      <c r="A44" s="7"/>
      <c r="B44" s="7"/>
      <c r="C44" s="384"/>
    </row>
    <row r="45" spans="1:3">
      <c r="A45" s="7"/>
      <c r="B45" s="7"/>
      <c r="C45" s="384"/>
    </row>
    <row r="46" spans="1:3">
      <c r="A46" s="7"/>
      <c r="B46" s="7"/>
      <c r="C46" s="384"/>
    </row>
    <row r="47" spans="1:3">
      <c r="A47" s="7"/>
      <c r="B47" s="7"/>
      <c r="C47" s="384"/>
    </row>
    <row r="48" spans="1:3">
      <c r="A48" s="7"/>
      <c r="B48" s="7"/>
      <c r="C48" s="384"/>
    </row>
    <row r="49" spans="1:3">
      <c r="A49" s="7"/>
      <c r="B49" s="7"/>
      <c r="C49" s="384"/>
    </row>
    <row r="50" spans="1:3">
      <c r="A50" s="7"/>
      <c r="B50" s="7"/>
      <c r="C50" s="384"/>
    </row>
    <row r="51" spans="1:3">
      <c r="A51" s="7"/>
      <c r="B51" s="7"/>
      <c r="C51" s="384"/>
    </row>
    <row r="52" spans="1:3">
      <c r="A52" s="7"/>
      <c r="B52" s="7"/>
      <c r="C52" s="384"/>
    </row>
  </sheetData>
  <hyperlinks>
    <hyperlink ref="B5" location="'T 4'!A1" display="'T 4'!A1" xr:uid="{56509CC9-D9F3-44F8-805C-89271D47FAC0}"/>
    <hyperlink ref="B2" location="'T1'!A1" display="'T1'!A1" xr:uid="{3CB6024D-7A15-4D5C-BA16-62C628B67A7E}"/>
    <hyperlink ref="B3" location="'T 2'!A1" display="'T 2'!A1" xr:uid="{648BE27B-ADB9-44F8-8D47-90FCF645C86D}"/>
    <hyperlink ref="B4" location="'T 3'!A1" display="'T 3'!A1" xr:uid="{A8A21C58-44BE-4D56-A8CB-BFFCDE30E4D2}"/>
    <hyperlink ref="B7" location="'T 5.2 '!A1" display="'T 5.2 '!A1" xr:uid="{EF1B6BCD-7740-4F8A-9A8F-42DDC4DE6EDC}"/>
    <hyperlink ref="B8" location="'T 5.3'!A1" display="'T 5.3'!A1" xr:uid="{4A100294-22D3-445E-B357-F2C4D619EEF1}"/>
    <hyperlink ref="B9" location="'T 6'!A1" display="'T 6'!A1" xr:uid="{B4565749-2FFA-4995-B248-C379B4BB509C}"/>
    <hyperlink ref="B10" location="'T 7'!A1" display="'T 7'!A1" xr:uid="{17B9C115-BCFD-4884-A4C7-BE9BB6184047}"/>
    <hyperlink ref="B11" location="'T 8'!A1" display="'T 8'!A1" xr:uid="{9FBEB56C-A466-4036-AA3E-DB3D1E2AE898}"/>
    <hyperlink ref="B12" location="'T 9'!A1" display="'T 9'!A1" xr:uid="{0E02BC01-29DB-4535-8C44-6098345F7DA9}"/>
    <hyperlink ref="B13" location="'T 10'!A1" display="'T 10'!A1" xr:uid="{401C4777-4D49-499F-AC91-24F8EDD7DB13}"/>
    <hyperlink ref="B6" location="'T 5.1'!A1" display="'T 5.1'!A1" xr:uid="{AD0CA482-2903-407F-8548-CFC89D6A1D3F}"/>
    <hyperlink ref="B14" location="'T 11'!A1" display="'T 11'!A1" xr:uid="{FEC04240-D625-4F0B-A532-39A982AF6928}"/>
    <hyperlink ref="B15" location="'T 12'!A1" display="'T 12'!A1" xr:uid="{2B19874D-15A5-4692-94A4-72941A9896BC}"/>
  </hyperlink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AA6C-8540-45C9-8034-254CFBB20591}">
  <dimension ref="A1:K25"/>
  <sheetViews>
    <sheetView showGridLines="0" rightToLeft="1" view="pageBreakPreview" zoomScaleNormal="100" zoomScaleSheetLayoutView="100" workbookViewId="0">
      <selection activeCell="S30" sqref="S30"/>
    </sheetView>
  </sheetViews>
  <sheetFormatPr defaultColWidth="9.140625" defaultRowHeight="15"/>
  <sheetData>
    <row r="1" spans="1:11" s="7" customFormat="1" ht="12.75">
      <c r="A1" s="51" t="s">
        <v>379</v>
      </c>
      <c r="B1" s="109"/>
      <c r="C1" s="109"/>
      <c r="D1" s="109"/>
      <c r="E1" s="109"/>
      <c r="F1" s="109"/>
      <c r="G1" s="109"/>
      <c r="H1" s="109"/>
      <c r="I1" s="109"/>
      <c r="J1" s="109"/>
      <c r="K1" s="109"/>
    </row>
    <row r="2" spans="1:11" s="7" customFormat="1">
      <c r="A2" s="50" t="s">
        <v>380</v>
      </c>
      <c r="B2" s="109"/>
      <c r="C2" s="109"/>
      <c r="D2" s="109"/>
      <c r="E2" s="109"/>
      <c r="F2" s="109"/>
      <c r="G2" s="109"/>
      <c r="H2" s="109"/>
      <c r="I2" s="109"/>
      <c r="J2" s="109"/>
      <c r="K2" s="109"/>
    </row>
    <row r="3" spans="1:11" s="7" customFormat="1">
      <c r="A3" s="49" t="s">
        <v>381</v>
      </c>
      <c r="B3" s="109"/>
      <c r="C3" s="109"/>
      <c r="D3" s="109"/>
      <c r="E3" s="109"/>
      <c r="F3" s="109"/>
      <c r="G3" s="109"/>
      <c r="H3" s="109"/>
      <c r="I3" s="109"/>
      <c r="J3" s="109"/>
      <c r="K3" s="109"/>
    </row>
    <row r="4" spans="1:11" s="7" customFormat="1" ht="12.75">
      <c r="A4" s="109"/>
      <c r="B4" s="109"/>
      <c r="C4" s="109"/>
      <c r="D4" s="109"/>
      <c r="E4" s="109"/>
      <c r="F4" s="109"/>
      <c r="G4" s="109"/>
      <c r="H4" s="109"/>
      <c r="I4" s="109"/>
      <c r="J4" s="109"/>
      <c r="K4" s="109"/>
    </row>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AA88-B8D1-4BCD-AF15-B4DFF9C0EA01}">
  <dimension ref="A1:K25"/>
  <sheetViews>
    <sheetView showGridLines="0" rightToLeft="1" view="pageBreakPreview" zoomScaleNormal="100" zoomScaleSheetLayoutView="100" workbookViewId="0">
      <selection activeCell="Q22" sqref="Q22"/>
    </sheetView>
  </sheetViews>
  <sheetFormatPr defaultColWidth="9.140625" defaultRowHeight="15"/>
  <sheetData>
    <row r="1" spans="1:11" s="1" customFormat="1" ht="12.75">
      <c r="A1" s="51" t="s">
        <v>382</v>
      </c>
      <c r="B1" s="3"/>
      <c r="C1" s="3"/>
      <c r="D1" s="3"/>
      <c r="E1" s="3"/>
      <c r="F1" s="3"/>
      <c r="G1" s="3"/>
      <c r="H1" s="3"/>
      <c r="I1" s="3"/>
      <c r="J1" s="3"/>
      <c r="K1" s="3"/>
    </row>
    <row r="2" spans="1:11" s="1" customFormat="1">
      <c r="A2" s="50" t="s">
        <v>383</v>
      </c>
      <c r="B2" s="3"/>
      <c r="C2" s="3"/>
      <c r="D2" s="3"/>
      <c r="E2" s="3"/>
      <c r="F2" s="3"/>
      <c r="G2" s="3"/>
      <c r="H2" s="3"/>
      <c r="I2" s="3"/>
      <c r="J2" s="3"/>
      <c r="K2" s="3"/>
    </row>
    <row r="3" spans="1:11" s="1" customFormat="1">
      <c r="A3" s="49" t="s">
        <v>384</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D7C8C-A641-4DDE-93CD-95E1506824C3}">
  <dimension ref="A1:G30"/>
  <sheetViews>
    <sheetView showGridLines="0" rightToLeft="1" view="pageBreakPreview" zoomScale="115" zoomScaleNormal="100" zoomScaleSheetLayoutView="115" workbookViewId="0">
      <selection activeCell="L28" sqref="L28"/>
    </sheetView>
  </sheetViews>
  <sheetFormatPr defaultColWidth="9.140625" defaultRowHeight="12.75"/>
  <cols>
    <col min="1" max="1" width="18.42578125" style="7" customWidth="1"/>
    <col min="2" max="6" width="12.7109375" style="7" customWidth="1"/>
    <col min="7" max="7" width="18.42578125" style="7" customWidth="1"/>
    <col min="8" max="8" width="13.7109375" style="7" customWidth="1"/>
    <col min="9" max="21" width="9.140625" style="7"/>
    <col min="22" max="22" width="18.7109375" style="7" bestFit="1" customWidth="1"/>
    <col min="23" max="23" width="14.140625" style="7" bestFit="1" customWidth="1"/>
    <col min="24" max="24" width="11.28515625" style="7" bestFit="1" customWidth="1"/>
    <col min="25" max="16384" width="9.140625" style="7"/>
  </cols>
  <sheetData>
    <row r="1" spans="1:7" s="10" customFormat="1" ht="24.95" customHeight="1">
      <c r="A1" s="428" t="s">
        <v>385</v>
      </c>
      <c r="B1" s="8" t="s">
        <v>380</v>
      </c>
      <c r="C1" s="157"/>
      <c r="D1" s="157"/>
      <c r="E1" s="157"/>
      <c r="F1" s="157"/>
      <c r="G1" s="493" t="s">
        <v>26</v>
      </c>
    </row>
    <row r="2" spans="1:7" s="13" customFormat="1" ht="24.95" customHeight="1">
      <c r="A2" s="428"/>
      <c r="B2" s="158" t="s">
        <v>386</v>
      </c>
      <c r="C2" s="155"/>
      <c r="D2" s="155"/>
      <c r="E2" s="155"/>
      <c r="F2" s="157"/>
      <c r="G2" s="493"/>
    </row>
    <row r="3" spans="1:7" s="15" customFormat="1" ht="15" customHeight="1" thickBot="1">
      <c r="A3" s="430"/>
      <c r="B3" s="430"/>
      <c r="C3" s="14"/>
      <c r="D3" s="14"/>
      <c r="E3" s="14"/>
      <c r="F3" s="431"/>
      <c r="G3" s="431"/>
    </row>
    <row r="4" spans="1:7" ht="15" customHeight="1">
      <c r="A4" s="498" t="s">
        <v>387</v>
      </c>
      <c r="B4" s="500" t="s">
        <v>388</v>
      </c>
      <c r="C4" s="159" t="s">
        <v>389</v>
      </c>
      <c r="D4" s="159"/>
      <c r="E4" s="160" t="s">
        <v>390</v>
      </c>
      <c r="F4" s="491" t="s">
        <v>391</v>
      </c>
      <c r="G4" s="502" t="s">
        <v>369</v>
      </c>
    </row>
    <row r="5" spans="1:7" ht="24.95" customHeight="1">
      <c r="A5" s="499"/>
      <c r="B5" s="501"/>
      <c r="C5" s="44" t="s">
        <v>38</v>
      </c>
      <c r="D5" s="44" t="s">
        <v>39</v>
      </c>
      <c r="E5" s="44" t="s">
        <v>40</v>
      </c>
      <c r="F5" s="492"/>
      <c r="G5" s="503"/>
    </row>
    <row r="6" spans="1:7" ht="24.95" customHeight="1">
      <c r="A6" s="499"/>
      <c r="B6" s="501"/>
      <c r="C6" s="46" t="s">
        <v>41</v>
      </c>
      <c r="D6" s="46" t="s">
        <v>42</v>
      </c>
      <c r="E6" s="46" t="s">
        <v>43</v>
      </c>
      <c r="F6" s="492"/>
      <c r="G6" s="503"/>
    </row>
    <row r="7" spans="1:7" ht="24.95" customHeight="1">
      <c r="A7" s="494">
        <v>2020</v>
      </c>
      <c r="B7" s="304" t="s">
        <v>392</v>
      </c>
      <c r="C7" s="65">
        <v>5748</v>
      </c>
      <c r="D7" s="65">
        <v>12604</v>
      </c>
      <c r="E7" s="66">
        <f t="shared" ref="E7:E13" si="0">C7+D7</f>
        <v>18352</v>
      </c>
      <c r="F7" s="276" t="s">
        <v>393</v>
      </c>
      <c r="G7" s="496">
        <v>2020</v>
      </c>
    </row>
    <row r="8" spans="1:7" ht="24.95" customHeight="1">
      <c r="A8" s="494"/>
      <c r="B8" s="304" t="s">
        <v>394</v>
      </c>
      <c r="C8" s="65">
        <v>5452</v>
      </c>
      <c r="D8" s="65">
        <v>11065</v>
      </c>
      <c r="E8" s="66">
        <f t="shared" si="0"/>
        <v>16517</v>
      </c>
      <c r="F8" s="276" t="s">
        <v>395</v>
      </c>
      <c r="G8" s="496"/>
    </row>
    <row r="9" spans="1:7" ht="24.95" customHeight="1">
      <c r="A9" s="494"/>
      <c r="B9" s="304" t="s">
        <v>396</v>
      </c>
      <c r="C9" s="65">
        <v>4544</v>
      </c>
      <c r="D9" s="65">
        <v>11334</v>
      </c>
      <c r="E9" s="66">
        <f t="shared" si="0"/>
        <v>15878</v>
      </c>
      <c r="F9" s="276" t="s">
        <v>397</v>
      </c>
      <c r="G9" s="496"/>
    </row>
    <row r="10" spans="1:7" ht="24.95" customHeight="1" thickBot="1">
      <c r="A10" s="495"/>
      <c r="B10" s="305" t="s">
        <v>398</v>
      </c>
      <c r="C10" s="71">
        <v>3608</v>
      </c>
      <c r="D10" s="71">
        <v>10222</v>
      </c>
      <c r="E10" s="72">
        <f t="shared" si="0"/>
        <v>13830</v>
      </c>
      <c r="F10" s="275" t="s">
        <v>399</v>
      </c>
      <c r="G10" s="497"/>
    </row>
    <row r="11" spans="1:7" ht="24.95" customHeight="1">
      <c r="A11" s="494">
        <v>2019</v>
      </c>
      <c r="B11" s="304" t="s">
        <v>392</v>
      </c>
      <c r="C11" s="65">
        <v>3126</v>
      </c>
      <c r="D11" s="65">
        <v>9336</v>
      </c>
      <c r="E11" s="66">
        <f t="shared" si="0"/>
        <v>12462</v>
      </c>
      <c r="F11" s="276" t="s">
        <v>393</v>
      </c>
      <c r="G11" s="496">
        <v>2019</v>
      </c>
    </row>
    <row r="12" spans="1:7" ht="24.95" customHeight="1">
      <c r="A12" s="494">
        <v>2019</v>
      </c>
      <c r="B12" s="304" t="s">
        <v>394</v>
      </c>
      <c r="C12" s="65">
        <v>3081</v>
      </c>
      <c r="D12" s="65">
        <v>7718</v>
      </c>
      <c r="E12" s="66">
        <f t="shared" si="0"/>
        <v>10799</v>
      </c>
      <c r="F12" s="276" t="s">
        <v>395</v>
      </c>
      <c r="G12" s="496">
        <v>2019</v>
      </c>
    </row>
    <row r="13" spans="1:7" ht="24.95" customHeight="1">
      <c r="A13" s="494">
        <v>2019</v>
      </c>
      <c r="B13" s="304" t="s">
        <v>396</v>
      </c>
      <c r="C13" s="65">
        <v>2712</v>
      </c>
      <c r="D13" s="65">
        <v>8339</v>
      </c>
      <c r="E13" s="66">
        <f t="shared" si="0"/>
        <v>11051</v>
      </c>
      <c r="F13" s="276" t="s">
        <v>397</v>
      </c>
      <c r="G13" s="496">
        <v>2019</v>
      </c>
    </row>
    <row r="14" spans="1:7" ht="24.95" customHeight="1" thickBot="1">
      <c r="A14" s="495">
        <v>2019</v>
      </c>
      <c r="B14" s="305" t="s">
        <v>398</v>
      </c>
      <c r="C14" s="71">
        <v>2543</v>
      </c>
      <c r="D14" s="71">
        <v>7300</v>
      </c>
      <c r="E14" s="72">
        <f>C14+D14</f>
        <v>9843</v>
      </c>
      <c r="F14" s="275" t="s">
        <v>399</v>
      </c>
      <c r="G14" s="497">
        <v>2019</v>
      </c>
    </row>
    <row r="15" spans="1:7" s="80" customFormat="1" ht="18" customHeight="1">
      <c r="A15" s="80" t="s">
        <v>375</v>
      </c>
      <c r="B15" s="161"/>
      <c r="C15" s="161"/>
      <c r="D15" s="161"/>
      <c r="E15" s="161"/>
      <c r="F15" s="161"/>
      <c r="G15" s="80" t="s">
        <v>376</v>
      </c>
    </row>
    <row r="16" spans="1:7" ht="15">
      <c r="A16" s="26"/>
      <c r="B16" s="490"/>
      <c r="C16" s="490"/>
      <c r="D16" s="490"/>
      <c r="E16" s="490"/>
      <c r="F16" s="29"/>
      <c r="G16" s="30"/>
    </row>
    <row r="18" spans="2:7">
      <c r="F18" s="31"/>
      <c r="G18" s="31"/>
    </row>
    <row r="20" spans="2:7">
      <c r="B20" s="32" t="s">
        <v>30</v>
      </c>
      <c r="C20" s="32"/>
      <c r="D20" s="32"/>
      <c r="E20" s="32" t="s">
        <v>389</v>
      </c>
      <c r="F20" s="32"/>
      <c r="G20" s="32" t="s">
        <v>390</v>
      </c>
    </row>
    <row r="21" spans="2:7">
      <c r="B21" s="32"/>
      <c r="C21" s="32"/>
      <c r="D21" s="32"/>
      <c r="E21" s="32" t="s">
        <v>38</v>
      </c>
      <c r="F21" s="32" t="s">
        <v>39</v>
      </c>
      <c r="G21" s="32" t="s">
        <v>40</v>
      </c>
    </row>
    <row r="22" spans="2:7">
      <c r="B22" s="32" t="s">
        <v>37</v>
      </c>
      <c r="C22" s="32"/>
      <c r="D22" s="32"/>
      <c r="E22" s="32" t="s">
        <v>41</v>
      </c>
      <c r="F22" s="32" t="s">
        <v>42</v>
      </c>
      <c r="G22" s="32" t="s">
        <v>43</v>
      </c>
    </row>
    <row r="23" spans="2:7">
      <c r="B23" s="32" t="s">
        <v>400</v>
      </c>
      <c r="C23" s="32"/>
      <c r="D23" s="32"/>
      <c r="E23" s="32">
        <v>2543</v>
      </c>
      <c r="F23" s="32">
        <v>7300</v>
      </c>
      <c r="G23" s="32">
        <v>9843</v>
      </c>
    </row>
    <row r="24" spans="2:7">
      <c r="B24" s="32" t="s">
        <v>401</v>
      </c>
      <c r="C24" s="32"/>
      <c r="D24" s="32"/>
      <c r="E24" s="32">
        <v>2712</v>
      </c>
      <c r="F24" s="32">
        <v>8339</v>
      </c>
      <c r="G24" s="32">
        <v>11051</v>
      </c>
    </row>
    <row r="25" spans="2:7">
      <c r="B25" s="32" t="s">
        <v>402</v>
      </c>
      <c r="C25" s="32"/>
      <c r="D25" s="32"/>
      <c r="E25" s="32">
        <v>3081</v>
      </c>
      <c r="F25" s="32">
        <v>7718</v>
      </c>
      <c r="G25" s="32">
        <v>10799</v>
      </c>
    </row>
    <row r="26" spans="2:7">
      <c r="B26" s="32" t="s">
        <v>403</v>
      </c>
      <c r="C26" s="32"/>
      <c r="D26" s="32"/>
      <c r="E26" s="32">
        <v>3126</v>
      </c>
      <c r="F26" s="32">
        <v>9336</v>
      </c>
      <c r="G26" s="32">
        <v>12462</v>
      </c>
    </row>
    <row r="27" spans="2:7">
      <c r="B27" s="32" t="s">
        <v>404</v>
      </c>
      <c r="C27" s="32"/>
      <c r="D27" s="32"/>
      <c r="E27" s="32">
        <v>3608</v>
      </c>
      <c r="F27" s="32">
        <v>10222</v>
      </c>
      <c r="G27" s="32">
        <v>13830</v>
      </c>
    </row>
    <row r="28" spans="2:7">
      <c r="B28" s="32" t="s">
        <v>405</v>
      </c>
      <c r="C28" s="32"/>
      <c r="D28" s="32"/>
      <c r="E28" s="32">
        <v>4544</v>
      </c>
      <c r="F28" s="32">
        <v>11334</v>
      </c>
      <c r="G28" s="32">
        <v>15878</v>
      </c>
    </row>
    <row r="29" spans="2:7">
      <c r="B29" s="32" t="s">
        <v>406</v>
      </c>
      <c r="C29" s="32"/>
      <c r="D29" s="32"/>
      <c r="E29" s="32">
        <v>5452</v>
      </c>
      <c r="F29" s="32">
        <v>11065</v>
      </c>
      <c r="G29" s="32">
        <v>16517</v>
      </c>
    </row>
    <row r="30" spans="2:7">
      <c r="B30" s="32" t="s">
        <v>407</v>
      </c>
      <c r="C30" s="32"/>
      <c r="D30" s="32"/>
      <c r="E30" s="32">
        <v>5748</v>
      </c>
      <c r="F30" s="32">
        <v>12604</v>
      </c>
      <c r="G30" s="32">
        <v>18352</v>
      </c>
    </row>
  </sheetData>
  <mergeCells count="13">
    <mergeCell ref="B16:E16"/>
    <mergeCell ref="F4:F6"/>
    <mergeCell ref="G1:G2"/>
    <mergeCell ref="A7:A10"/>
    <mergeCell ref="G7:G10"/>
    <mergeCell ref="A11:A14"/>
    <mergeCell ref="G11:G14"/>
    <mergeCell ref="A1:A2"/>
    <mergeCell ref="A3:B3"/>
    <mergeCell ref="F3:G3"/>
    <mergeCell ref="A4:A6"/>
    <mergeCell ref="B4:B6"/>
    <mergeCell ref="G4:G6"/>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E8E1-D0B2-4DEA-A4CE-0475CD28F091}">
  <dimension ref="A1:K25"/>
  <sheetViews>
    <sheetView showGridLines="0" rightToLeft="1" view="pageBreakPreview" topLeftCell="A11" zoomScale="130" zoomScaleNormal="100" zoomScaleSheetLayoutView="130" workbookViewId="0">
      <selection activeCell="N15" sqref="N15"/>
    </sheetView>
  </sheetViews>
  <sheetFormatPr defaultColWidth="9.140625" defaultRowHeight="15"/>
  <sheetData>
    <row r="1" spans="1:11" s="1" customFormat="1" ht="12.75">
      <c r="A1" s="51" t="s">
        <v>408</v>
      </c>
      <c r="B1" s="3"/>
      <c r="C1" s="3"/>
      <c r="D1" s="3"/>
      <c r="E1" s="3"/>
      <c r="F1" s="3"/>
      <c r="G1" s="3"/>
      <c r="H1" s="3"/>
      <c r="I1" s="3"/>
      <c r="J1" s="3"/>
      <c r="K1" s="3"/>
    </row>
    <row r="2" spans="1:11" s="1" customFormat="1">
      <c r="A2" s="50" t="s">
        <v>380</v>
      </c>
      <c r="B2" s="3"/>
      <c r="C2" s="3"/>
      <c r="D2" s="3"/>
      <c r="E2" s="3"/>
      <c r="F2" s="3"/>
      <c r="G2" s="3"/>
      <c r="H2" s="3"/>
      <c r="I2" s="3"/>
      <c r="J2" s="3"/>
      <c r="K2" s="3"/>
    </row>
    <row r="3" spans="1:11" s="1" customFormat="1">
      <c r="A3" s="49" t="s">
        <v>409</v>
      </c>
      <c r="B3" s="3"/>
      <c r="C3" s="3"/>
      <c r="D3" s="3"/>
      <c r="E3" s="3"/>
      <c r="F3" s="3"/>
      <c r="G3" s="3"/>
      <c r="H3" s="3"/>
      <c r="I3" s="3"/>
      <c r="J3" s="3"/>
      <c r="K3" s="3"/>
    </row>
    <row r="4" spans="1:11" s="7" customFormat="1" ht="12.75"/>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row r="14" spans="1:11" s="7" customFormat="1" ht="12.75"/>
    <row r="15" spans="1:11" s="7" customFormat="1" ht="12.75"/>
    <row r="16" spans="1:11"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261D-8B39-4E41-92A3-363CB1E3BE7F}">
  <dimension ref="A1:Y48"/>
  <sheetViews>
    <sheetView showGridLines="0" rightToLeft="1" tabSelected="1" view="pageBreakPreview" topLeftCell="B22" zoomScaleNormal="100" zoomScaleSheetLayoutView="100" workbookViewId="0">
      <selection activeCell="K37" sqref="K37"/>
    </sheetView>
  </sheetViews>
  <sheetFormatPr defaultColWidth="9.140625" defaultRowHeight="12.75"/>
  <cols>
    <col min="1" max="1" width="9.28515625" style="7" customWidth="1"/>
    <col min="2" max="2" width="10.5703125" style="7" customWidth="1"/>
    <col min="3" max="10" width="8.7109375" style="7" customWidth="1"/>
    <col min="11" max="11" width="10.5703125" style="7" customWidth="1"/>
    <col min="12" max="12" width="8.7109375" style="7" customWidth="1"/>
    <col min="13" max="13" width="9.42578125" style="7" customWidth="1"/>
    <col min="14" max="14" width="10" style="7" customWidth="1"/>
    <col min="15" max="15" width="18.85546875" style="54" customWidth="1"/>
    <col min="16" max="16" width="7.5703125" style="7" customWidth="1"/>
    <col min="17" max="17" width="9.140625" style="7" customWidth="1"/>
    <col min="18" max="19" width="9.140625" style="54" customWidth="1"/>
    <col min="20" max="16384" width="9.140625" style="7"/>
  </cols>
  <sheetData>
    <row r="1" spans="1:20" ht="24.95" customHeight="1">
      <c r="A1" s="447" t="s">
        <v>410</v>
      </c>
      <c r="B1" s="488"/>
      <c r="C1" s="56" t="s">
        <v>411</v>
      </c>
      <c r="D1" s="165"/>
      <c r="E1" s="165"/>
      <c r="F1" s="165"/>
      <c r="G1" s="165"/>
      <c r="H1" s="165"/>
      <c r="I1" s="165"/>
      <c r="J1" s="165"/>
      <c r="K1" s="165"/>
      <c r="L1" s="165"/>
      <c r="M1" s="165"/>
      <c r="N1" s="165"/>
      <c r="O1" s="442" t="s">
        <v>412</v>
      </c>
      <c r="P1" s="442"/>
      <c r="Q1" s="289"/>
      <c r="R1" s="7"/>
      <c r="S1" s="7"/>
    </row>
    <row r="2" spans="1:20" ht="40.5" customHeight="1">
      <c r="A2" s="448"/>
      <c r="B2" s="489"/>
      <c r="C2" s="124" t="s">
        <v>413</v>
      </c>
      <c r="D2" s="110"/>
      <c r="E2" s="110"/>
      <c r="F2" s="110"/>
      <c r="G2" s="110"/>
      <c r="H2" s="110"/>
      <c r="I2" s="110"/>
      <c r="J2" s="110"/>
      <c r="K2" s="110"/>
      <c r="L2" s="110"/>
      <c r="M2" s="110"/>
      <c r="N2" s="110"/>
      <c r="O2" s="450"/>
      <c r="P2" s="450"/>
      <c r="Q2" s="289"/>
      <c r="R2" s="7"/>
      <c r="S2" s="7"/>
    </row>
    <row r="3" spans="1:20" s="15" customFormat="1" ht="15.75" thickBot="1">
      <c r="A3" s="76"/>
      <c r="B3" s="76"/>
      <c r="C3" s="76"/>
      <c r="D3" s="14"/>
      <c r="E3" s="14"/>
      <c r="F3" s="14"/>
      <c r="G3" s="14"/>
      <c r="H3" s="14"/>
      <c r="I3" s="14"/>
      <c r="J3" s="431"/>
      <c r="K3" s="431"/>
      <c r="L3" s="431"/>
      <c r="M3" s="431"/>
      <c r="O3" s="162"/>
      <c r="R3" s="7"/>
      <c r="S3" s="7"/>
    </row>
    <row r="4" spans="1:20" s="85" customFormat="1" ht="22.5" customHeight="1" thickBot="1">
      <c r="A4" s="515" t="s">
        <v>414</v>
      </c>
      <c r="B4" s="516"/>
      <c r="C4" s="166" t="s">
        <v>415</v>
      </c>
      <c r="D4" s="167"/>
      <c r="E4" s="168"/>
      <c r="F4" s="168"/>
      <c r="G4" s="168"/>
      <c r="H4" s="168"/>
      <c r="I4" s="168"/>
      <c r="J4" s="168"/>
      <c r="K4" s="168"/>
      <c r="L4" s="168"/>
      <c r="M4" s="168"/>
      <c r="N4" s="169" t="s">
        <v>416</v>
      </c>
      <c r="O4" s="509" t="s">
        <v>417</v>
      </c>
      <c r="P4" s="510"/>
      <c r="Q4" s="310"/>
    </row>
    <row r="5" spans="1:20" s="85" customFormat="1" ht="15.75" customHeight="1">
      <c r="A5" s="517"/>
      <c r="B5" s="518"/>
      <c r="C5" s="174" t="s">
        <v>418</v>
      </c>
      <c r="D5" s="175" t="s">
        <v>419</v>
      </c>
      <c r="E5" s="175" t="s">
        <v>420</v>
      </c>
      <c r="F5" s="175" t="s">
        <v>421</v>
      </c>
      <c r="G5" s="175" t="s">
        <v>422</v>
      </c>
      <c r="H5" s="175" t="s">
        <v>423</v>
      </c>
      <c r="I5" s="175" t="s">
        <v>424</v>
      </c>
      <c r="J5" s="175" t="s">
        <v>425</v>
      </c>
      <c r="K5" s="175" t="s">
        <v>426</v>
      </c>
      <c r="L5" s="175" t="s">
        <v>427</v>
      </c>
      <c r="M5" s="175" t="s">
        <v>428</v>
      </c>
      <c r="N5" s="176" t="s">
        <v>429</v>
      </c>
      <c r="O5" s="511"/>
      <c r="P5" s="512"/>
      <c r="Q5" s="310"/>
    </row>
    <row r="6" spans="1:20" s="171" customFormat="1" ht="27" customHeight="1" thickBot="1">
      <c r="A6" s="519"/>
      <c r="B6" s="520"/>
      <c r="C6" s="172" t="s">
        <v>430</v>
      </c>
      <c r="D6" s="170" t="s">
        <v>431</v>
      </c>
      <c r="E6" s="170" t="s">
        <v>432</v>
      </c>
      <c r="F6" s="170" t="s">
        <v>433</v>
      </c>
      <c r="G6" s="170" t="s">
        <v>434</v>
      </c>
      <c r="H6" s="170" t="s">
        <v>435</v>
      </c>
      <c r="I6" s="170" t="s">
        <v>436</v>
      </c>
      <c r="J6" s="170" t="s">
        <v>437</v>
      </c>
      <c r="K6" s="170" t="s">
        <v>438</v>
      </c>
      <c r="L6" s="170" t="s">
        <v>439</v>
      </c>
      <c r="M6" s="170" t="s">
        <v>440</v>
      </c>
      <c r="N6" s="173" t="s">
        <v>441</v>
      </c>
      <c r="O6" s="513"/>
      <c r="P6" s="514"/>
      <c r="Q6" s="310"/>
      <c r="R6" s="85"/>
      <c r="S6" s="85"/>
      <c r="T6" s="85"/>
    </row>
    <row r="7" spans="1:20" s="85" customFormat="1" ht="20.100000000000001" customHeight="1">
      <c r="A7" s="504">
        <v>2011</v>
      </c>
      <c r="B7" s="306" t="s">
        <v>442</v>
      </c>
      <c r="C7" s="393">
        <v>5366</v>
      </c>
      <c r="D7" s="393">
        <v>5646</v>
      </c>
      <c r="E7" s="393">
        <v>5347</v>
      </c>
      <c r="F7" s="393">
        <v>5246</v>
      </c>
      <c r="G7" s="393">
        <v>5348</v>
      </c>
      <c r="H7" s="393">
        <v>5394</v>
      </c>
      <c r="I7" s="393">
        <v>5648</v>
      </c>
      <c r="J7" s="393">
        <v>5854</v>
      </c>
      <c r="K7" s="393">
        <v>5979</v>
      </c>
      <c r="L7" s="393">
        <v>5518</v>
      </c>
      <c r="M7" s="393">
        <v>5965</v>
      </c>
      <c r="N7" s="394">
        <v>5768</v>
      </c>
      <c r="O7" s="308" t="s">
        <v>443</v>
      </c>
      <c r="P7" s="506">
        <v>2011</v>
      </c>
      <c r="Q7" s="311"/>
    </row>
    <row r="8" spans="1:20" s="85" customFormat="1" ht="20.100000000000001" customHeight="1" thickBot="1">
      <c r="A8" s="505"/>
      <c r="B8" s="307" t="s">
        <v>373</v>
      </c>
      <c r="C8" s="395">
        <v>4</v>
      </c>
      <c r="D8" s="395">
        <v>3.9</v>
      </c>
      <c r="E8" s="395">
        <v>3.7</v>
      </c>
      <c r="F8" s="395">
        <v>3.6</v>
      </c>
      <c r="G8" s="395">
        <v>3.7</v>
      </c>
      <c r="H8" s="395">
        <v>3.7</v>
      </c>
      <c r="I8" s="395">
        <v>3.6</v>
      </c>
      <c r="J8" s="396">
        <v>4</v>
      </c>
      <c r="K8" s="395">
        <v>4.0999999999999996</v>
      </c>
      <c r="L8" s="395">
        <v>3.8</v>
      </c>
      <c r="M8" s="395">
        <v>4.0999999999999996</v>
      </c>
      <c r="N8" s="397">
        <v>4</v>
      </c>
      <c r="O8" s="309" t="s">
        <v>374</v>
      </c>
      <c r="P8" s="507"/>
      <c r="Q8" s="311"/>
    </row>
    <row r="9" spans="1:20" s="85" customFormat="1" ht="20.100000000000001" customHeight="1">
      <c r="A9" s="504">
        <v>2012</v>
      </c>
      <c r="B9" s="306" t="s">
        <v>442</v>
      </c>
      <c r="C9" s="393">
        <v>6009</v>
      </c>
      <c r="D9" s="393">
        <v>5112</v>
      </c>
      <c r="E9" s="393">
        <v>5437</v>
      </c>
      <c r="F9" s="393">
        <v>5836</v>
      </c>
      <c r="G9" s="393">
        <v>6251</v>
      </c>
      <c r="H9" s="393">
        <v>6865</v>
      </c>
      <c r="I9" s="393">
        <v>6741</v>
      </c>
      <c r="J9" s="393">
        <v>6797</v>
      </c>
      <c r="K9" s="393">
        <v>6391</v>
      </c>
      <c r="L9" s="393">
        <v>7222</v>
      </c>
      <c r="M9" s="393">
        <v>6762</v>
      </c>
      <c r="N9" s="394">
        <v>6788</v>
      </c>
      <c r="O9" s="308" t="s">
        <v>443</v>
      </c>
      <c r="P9" s="506">
        <v>2012</v>
      </c>
      <c r="Q9" s="311"/>
    </row>
    <row r="10" spans="1:20" s="85" customFormat="1" ht="20.100000000000001" customHeight="1" thickBot="1">
      <c r="A10" s="505"/>
      <c r="B10" s="307" t="s">
        <v>373</v>
      </c>
      <c r="C10" s="395">
        <v>4.0999999999999996</v>
      </c>
      <c r="D10" s="395">
        <v>3.5</v>
      </c>
      <c r="E10" s="395">
        <v>3.7</v>
      </c>
      <c r="F10" s="395">
        <v>4</v>
      </c>
      <c r="G10" s="395">
        <v>4.3</v>
      </c>
      <c r="H10" s="395">
        <v>4.7</v>
      </c>
      <c r="I10" s="395">
        <v>3.7</v>
      </c>
      <c r="J10" s="396">
        <v>3.7</v>
      </c>
      <c r="K10" s="395">
        <v>3.5</v>
      </c>
      <c r="L10" s="395">
        <v>3.9</v>
      </c>
      <c r="M10" s="395">
        <v>3.7</v>
      </c>
      <c r="N10" s="397">
        <v>3.7</v>
      </c>
      <c r="O10" s="309" t="s">
        <v>374</v>
      </c>
      <c r="P10" s="507"/>
      <c r="Q10" s="311"/>
    </row>
    <row r="11" spans="1:20" s="85" customFormat="1" ht="20.100000000000001" customHeight="1">
      <c r="A11" s="504">
        <v>2013</v>
      </c>
      <c r="B11" s="306" t="s">
        <v>442</v>
      </c>
      <c r="C11" s="393">
        <v>7172</v>
      </c>
      <c r="D11" s="393">
        <v>7074</v>
      </c>
      <c r="E11" s="393">
        <v>7718</v>
      </c>
      <c r="F11" s="393">
        <v>8551</v>
      </c>
      <c r="G11" s="393">
        <v>8719</v>
      </c>
      <c r="H11" s="393">
        <v>9012</v>
      </c>
      <c r="I11" s="393">
        <v>9192</v>
      </c>
      <c r="J11" s="393">
        <v>8622</v>
      </c>
      <c r="K11" s="393">
        <v>8595</v>
      </c>
      <c r="L11" s="393">
        <v>9022</v>
      </c>
      <c r="M11" s="393">
        <v>8972</v>
      </c>
      <c r="N11" s="394">
        <v>8468</v>
      </c>
      <c r="O11" s="308" t="s">
        <v>443</v>
      </c>
      <c r="P11" s="506">
        <v>2013</v>
      </c>
      <c r="Q11" s="311"/>
    </row>
    <row r="12" spans="1:20" s="85" customFormat="1" ht="20.100000000000001" customHeight="1" thickBot="1">
      <c r="A12" s="505"/>
      <c r="B12" s="307" t="s">
        <v>373</v>
      </c>
      <c r="C12" s="395">
        <v>3.9</v>
      </c>
      <c r="D12" s="395">
        <v>3.8</v>
      </c>
      <c r="E12" s="395">
        <v>4.2</v>
      </c>
      <c r="F12" s="395">
        <v>4.5999999999999996</v>
      </c>
      <c r="G12" s="395">
        <v>4.7</v>
      </c>
      <c r="H12" s="395">
        <v>4.8</v>
      </c>
      <c r="I12" s="395">
        <v>4.5999999999999996</v>
      </c>
      <c r="J12" s="396">
        <v>4.4000000000000004</v>
      </c>
      <c r="K12" s="395">
        <v>4.3</v>
      </c>
      <c r="L12" s="395">
        <v>4.5999999999999996</v>
      </c>
      <c r="M12" s="395">
        <v>4.5</v>
      </c>
      <c r="N12" s="397">
        <v>4.3</v>
      </c>
      <c r="O12" s="309" t="s">
        <v>374</v>
      </c>
      <c r="P12" s="507"/>
      <c r="Q12" s="311"/>
    </row>
    <row r="13" spans="1:20" s="85" customFormat="1" ht="20.100000000000001" customHeight="1">
      <c r="A13" s="504">
        <v>2014</v>
      </c>
      <c r="B13" s="306" t="s">
        <v>442</v>
      </c>
      <c r="C13" s="393">
        <v>8092</v>
      </c>
      <c r="D13" s="393">
        <v>7866</v>
      </c>
      <c r="E13" s="393">
        <v>8175</v>
      </c>
      <c r="F13" s="393">
        <v>7022</v>
      </c>
      <c r="G13" s="393">
        <v>7285</v>
      </c>
      <c r="H13" s="393">
        <v>7180</v>
      </c>
      <c r="I13" s="393">
        <v>7022</v>
      </c>
      <c r="J13" s="393">
        <v>7106</v>
      </c>
      <c r="K13" s="393">
        <v>7108</v>
      </c>
      <c r="L13" s="393">
        <v>7151</v>
      </c>
      <c r="M13" s="393">
        <v>7469</v>
      </c>
      <c r="N13" s="394">
        <v>7414</v>
      </c>
      <c r="O13" s="308" t="s">
        <v>443</v>
      </c>
      <c r="P13" s="506">
        <v>2014</v>
      </c>
      <c r="Q13" s="311"/>
    </row>
    <row r="14" spans="1:20" s="85" customFormat="1" ht="20.100000000000001" customHeight="1" thickBot="1">
      <c r="A14" s="505"/>
      <c r="B14" s="307" t="s">
        <v>373</v>
      </c>
      <c r="C14" s="395">
        <v>4.0999999999999996</v>
      </c>
      <c r="D14" s="395">
        <v>4</v>
      </c>
      <c r="E14" s="395">
        <v>4.0999999999999996</v>
      </c>
      <c r="F14" s="395">
        <v>3.6</v>
      </c>
      <c r="G14" s="395">
        <v>3.7</v>
      </c>
      <c r="H14" s="395">
        <v>3.7</v>
      </c>
      <c r="I14" s="395">
        <v>3.6</v>
      </c>
      <c r="J14" s="396">
        <v>3.6</v>
      </c>
      <c r="K14" s="395">
        <v>3.6</v>
      </c>
      <c r="L14" s="395">
        <v>3.6</v>
      </c>
      <c r="M14" s="395">
        <v>3.8</v>
      </c>
      <c r="N14" s="397">
        <v>3.8</v>
      </c>
      <c r="O14" s="309" t="s">
        <v>374</v>
      </c>
      <c r="P14" s="507"/>
      <c r="Q14" s="311"/>
    </row>
    <row r="15" spans="1:20" s="85" customFormat="1" ht="20.100000000000001" customHeight="1">
      <c r="A15" s="504">
        <v>2015</v>
      </c>
      <c r="B15" s="306" t="s">
        <v>442</v>
      </c>
      <c r="C15" s="393">
        <v>7481</v>
      </c>
      <c r="D15" s="393">
        <v>7153</v>
      </c>
      <c r="E15" s="393">
        <v>6943</v>
      </c>
      <c r="F15" s="393">
        <v>6617</v>
      </c>
      <c r="G15" s="393">
        <v>6561</v>
      </c>
      <c r="H15" s="393">
        <v>6051</v>
      </c>
      <c r="I15" s="393">
        <v>6090</v>
      </c>
      <c r="J15" s="393">
        <v>5993</v>
      </c>
      <c r="K15" s="393">
        <v>5979</v>
      </c>
      <c r="L15" s="393">
        <v>6275</v>
      </c>
      <c r="M15" s="393">
        <v>6577</v>
      </c>
      <c r="N15" s="394">
        <v>6946</v>
      </c>
      <c r="O15" s="308" t="s">
        <v>443</v>
      </c>
      <c r="P15" s="506">
        <v>2015</v>
      </c>
      <c r="Q15" s="311"/>
    </row>
    <row r="16" spans="1:20" s="85" customFormat="1" ht="20.100000000000001" customHeight="1" thickBot="1">
      <c r="A16" s="505"/>
      <c r="B16" s="307" t="s">
        <v>373</v>
      </c>
      <c r="C16" s="395">
        <v>3.8</v>
      </c>
      <c r="D16" s="395">
        <v>3.5</v>
      </c>
      <c r="E16" s="395">
        <v>3.5</v>
      </c>
      <c r="F16" s="395">
        <v>3.4</v>
      </c>
      <c r="G16" s="395">
        <v>3.4</v>
      </c>
      <c r="H16" s="395">
        <v>3.1</v>
      </c>
      <c r="I16" s="395">
        <v>3.1</v>
      </c>
      <c r="J16" s="396">
        <v>3.1</v>
      </c>
      <c r="K16" s="395">
        <v>3.1</v>
      </c>
      <c r="L16" s="395">
        <v>3.2</v>
      </c>
      <c r="M16" s="395">
        <v>3.4</v>
      </c>
      <c r="N16" s="397">
        <v>3.5</v>
      </c>
      <c r="O16" s="309" t="s">
        <v>374</v>
      </c>
      <c r="P16" s="507"/>
      <c r="Q16" s="311"/>
    </row>
    <row r="17" spans="1:19" s="85" customFormat="1" ht="20.100000000000001" customHeight="1">
      <c r="A17" s="504">
        <v>2016</v>
      </c>
      <c r="B17" s="306" t="s">
        <v>442</v>
      </c>
      <c r="C17" s="393">
        <v>7270</v>
      </c>
      <c r="D17" s="393">
        <v>7483</v>
      </c>
      <c r="E17" s="393">
        <v>7319</v>
      </c>
      <c r="F17" s="393">
        <v>7524</v>
      </c>
      <c r="G17" s="393">
        <v>7719</v>
      </c>
      <c r="H17" s="393">
        <v>7729</v>
      </c>
      <c r="I17" s="393">
        <v>8200</v>
      </c>
      <c r="J17" s="393">
        <v>8347</v>
      </c>
      <c r="K17" s="393">
        <v>8324</v>
      </c>
      <c r="L17" s="393">
        <v>8412</v>
      </c>
      <c r="M17" s="393">
        <v>8504</v>
      </c>
      <c r="N17" s="394">
        <v>8485</v>
      </c>
      <c r="O17" s="308" t="s">
        <v>443</v>
      </c>
      <c r="P17" s="506">
        <v>2016</v>
      </c>
      <c r="Q17" s="311"/>
    </row>
    <row r="18" spans="1:19" s="85" customFormat="1" ht="20.100000000000001" customHeight="1" thickBot="1">
      <c r="A18" s="505"/>
      <c r="B18" s="307" t="s">
        <v>373</v>
      </c>
      <c r="C18" s="395">
        <v>3.7</v>
      </c>
      <c r="D18" s="395">
        <v>3.8</v>
      </c>
      <c r="E18" s="395">
        <v>3.7</v>
      </c>
      <c r="F18" s="395">
        <v>3.8</v>
      </c>
      <c r="G18" s="395">
        <v>3.9</v>
      </c>
      <c r="H18" s="395">
        <v>3.9</v>
      </c>
      <c r="I18" s="395">
        <v>4.2</v>
      </c>
      <c r="J18" s="396">
        <v>4.2</v>
      </c>
      <c r="K18" s="395">
        <v>4.2</v>
      </c>
      <c r="L18" s="395">
        <v>4.3</v>
      </c>
      <c r="M18" s="395">
        <v>4.3</v>
      </c>
      <c r="N18" s="397">
        <v>4.3</v>
      </c>
      <c r="O18" s="309" t="s">
        <v>374</v>
      </c>
      <c r="P18" s="507"/>
      <c r="Q18" s="311"/>
    </row>
    <row r="19" spans="1:19" s="85" customFormat="1" ht="20.100000000000001" customHeight="1">
      <c r="A19" s="504">
        <v>2017</v>
      </c>
      <c r="B19" s="306" t="s">
        <v>442</v>
      </c>
      <c r="C19" s="393">
        <v>8486</v>
      </c>
      <c r="D19" s="393">
        <v>8740</v>
      </c>
      <c r="E19" s="393">
        <v>8368</v>
      </c>
      <c r="F19" s="393">
        <v>8399</v>
      </c>
      <c r="G19" s="393">
        <v>8378</v>
      </c>
      <c r="H19" s="393">
        <v>8470</v>
      </c>
      <c r="I19" s="393">
        <v>8373</v>
      </c>
      <c r="J19" s="393">
        <v>7919</v>
      </c>
      <c r="K19" s="393">
        <v>7925</v>
      </c>
      <c r="L19" s="393">
        <v>8012</v>
      </c>
      <c r="M19" s="393">
        <v>7923</v>
      </c>
      <c r="N19" s="394">
        <v>8034</v>
      </c>
      <c r="O19" s="308" t="s">
        <v>443</v>
      </c>
      <c r="P19" s="506">
        <v>2017</v>
      </c>
      <c r="Q19" s="311"/>
    </row>
    <row r="20" spans="1:19" s="85" customFormat="1" ht="20.100000000000001" customHeight="1" thickBot="1">
      <c r="A20" s="505"/>
      <c r="B20" s="307" t="s">
        <v>373</v>
      </c>
      <c r="C20" s="395">
        <v>4.3</v>
      </c>
      <c r="D20" s="395">
        <v>4.4000000000000004</v>
      </c>
      <c r="E20" s="395">
        <v>4.2</v>
      </c>
      <c r="F20" s="395">
        <v>4.2</v>
      </c>
      <c r="G20" s="395">
        <v>4.2</v>
      </c>
      <c r="H20" s="395">
        <v>4.3</v>
      </c>
      <c r="I20" s="395">
        <v>4.2</v>
      </c>
      <c r="J20" s="396">
        <v>4</v>
      </c>
      <c r="K20" s="395">
        <v>4</v>
      </c>
      <c r="L20" s="395">
        <v>4</v>
      </c>
      <c r="M20" s="395">
        <v>4</v>
      </c>
      <c r="N20" s="397">
        <v>4</v>
      </c>
      <c r="O20" s="309" t="s">
        <v>374</v>
      </c>
      <c r="P20" s="507"/>
      <c r="Q20" s="311"/>
    </row>
    <row r="21" spans="1:19" s="85" customFormat="1" ht="20.100000000000001" customHeight="1">
      <c r="A21" s="504">
        <v>2018</v>
      </c>
      <c r="B21" s="306" t="s">
        <v>442</v>
      </c>
      <c r="C21" s="393">
        <v>8128</v>
      </c>
      <c r="D21" s="393">
        <v>8112</v>
      </c>
      <c r="E21" s="393">
        <v>8024</v>
      </c>
      <c r="F21" s="393">
        <v>8173</v>
      </c>
      <c r="G21" s="393">
        <v>8051</v>
      </c>
      <c r="H21" s="393">
        <v>9130</v>
      </c>
      <c r="I21" s="393">
        <v>9978</v>
      </c>
      <c r="J21" s="393">
        <v>8799</v>
      </c>
      <c r="K21" s="393">
        <v>8011</v>
      </c>
      <c r="L21" s="393">
        <v>8058</v>
      </c>
      <c r="M21" s="393">
        <v>7919</v>
      </c>
      <c r="N21" s="394">
        <v>8410</v>
      </c>
      <c r="O21" s="308" t="s">
        <v>443</v>
      </c>
      <c r="P21" s="506">
        <v>2018</v>
      </c>
      <c r="Q21" s="311"/>
    </row>
    <row r="22" spans="1:19" s="85" customFormat="1" ht="20.100000000000001" customHeight="1" thickBot="1">
      <c r="A22" s="505"/>
      <c r="B22" s="307" t="s">
        <v>373</v>
      </c>
      <c r="C22" s="395">
        <v>4.1233138700202412</v>
      </c>
      <c r="D22" s="395">
        <v>4.0999999999999996</v>
      </c>
      <c r="E22" s="395">
        <v>4.0999999999999996</v>
      </c>
      <c r="F22" s="395">
        <v>4.2</v>
      </c>
      <c r="G22" s="395">
        <v>4.0842519645094688</v>
      </c>
      <c r="H22" s="395">
        <v>4.631625939134449</v>
      </c>
      <c r="I22" s="395">
        <v>5</v>
      </c>
      <c r="J22" s="396">
        <v>4.5</v>
      </c>
      <c r="K22" s="395">
        <v>4.0639600655428332</v>
      </c>
      <c r="L22" s="395">
        <v>4.0878030468286299</v>
      </c>
      <c r="M22" s="395">
        <v>4.0172886979195725</v>
      </c>
      <c r="N22" s="397">
        <v>4.2663717577350182</v>
      </c>
      <c r="O22" s="309" t="s">
        <v>374</v>
      </c>
      <c r="P22" s="507"/>
      <c r="Q22" s="311"/>
    </row>
    <row r="23" spans="1:19" s="85" customFormat="1" ht="20.100000000000001" customHeight="1">
      <c r="A23" s="504">
        <v>2019</v>
      </c>
      <c r="B23" s="306" t="s">
        <v>442</v>
      </c>
      <c r="C23" s="393">
        <v>8776</v>
      </c>
      <c r="D23" s="393">
        <v>9160</v>
      </c>
      <c r="E23" s="393">
        <v>9843</v>
      </c>
      <c r="F23" s="393">
        <v>10865</v>
      </c>
      <c r="G23" s="393">
        <v>11212</v>
      </c>
      <c r="H23" s="393">
        <v>11051</v>
      </c>
      <c r="I23" s="393">
        <v>11084</v>
      </c>
      <c r="J23" s="393">
        <v>10842</v>
      </c>
      <c r="K23" s="393">
        <v>10799</v>
      </c>
      <c r="L23" s="393">
        <v>11474</v>
      </c>
      <c r="M23" s="393">
        <v>11970</v>
      </c>
      <c r="N23" s="394">
        <v>12462</v>
      </c>
      <c r="O23" s="308" t="s">
        <v>443</v>
      </c>
      <c r="P23" s="506">
        <v>2019</v>
      </c>
      <c r="Q23" s="311"/>
    </row>
    <row r="24" spans="1:19" s="85" customFormat="1" ht="20.100000000000001" customHeight="1" thickBot="1">
      <c r="A24" s="505"/>
      <c r="B24" s="307" t="s">
        <v>373</v>
      </c>
      <c r="C24" s="395">
        <v>3.8</v>
      </c>
      <c r="D24" s="395">
        <v>4</v>
      </c>
      <c r="E24" s="395">
        <v>4.3</v>
      </c>
      <c r="F24" s="395">
        <v>4.7</v>
      </c>
      <c r="G24" s="395">
        <v>4.8</v>
      </c>
      <c r="H24" s="395">
        <v>4.8</v>
      </c>
      <c r="I24" s="395">
        <v>4.8</v>
      </c>
      <c r="J24" s="396">
        <v>4.8</v>
      </c>
      <c r="K24" s="395">
        <v>4.7</v>
      </c>
      <c r="L24" s="395">
        <v>4.9000000000000004</v>
      </c>
      <c r="M24" s="395">
        <v>5.0999999999999996</v>
      </c>
      <c r="N24" s="397">
        <v>5.3</v>
      </c>
      <c r="O24" s="309" t="s">
        <v>374</v>
      </c>
      <c r="P24" s="507"/>
      <c r="Q24" s="311"/>
    </row>
    <row r="25" spans="1:19" s="85" customFormat="1" ht="20.100000000000001" customHeight="1">
      <c r="A25" s="504">
        <v>2020</v>
      </c>
      <c r="B25" s="306" t="s">
        <v>442</v>
      </c>
      <c r="C25" s="393">
        <v>12797</v>
      </c>
      <c r="D25" s="393">
        <v>12997</v>
      </c>
      <c r="E25" s="393">
        <v>13830</v>
      </c>
      <c r="F25" s="393">
        <v>15940</v>
      </c>
      <c r="G25" s="393">
        <v>15160</v>
      </c>
      <c r="H25" s="393">
        <v>15878</v>
      </c>
      <c r="I25" s="393">
        <v>13523</v>
      </c>
      <c r="J25" s="393">
        <v>12717</v>
      </c>
      <c r="K25" s="393">
        <v>16517</v>
      </c>
      <c r="L25" s="393">
        <v>17375</v>
      </c>
      <c r="M25" s="393">
        <v>18310</v>
      </c>
      <c r="N25" s="394">
        <v>18352</v>
      </c>
      <c r="O25" s="308" t="s">
        <v>443</v>
      </c>
      <c r="P25" s="506">
        <v>2020</v>
      </c>
      <c r="Q25" s="311"/>
    </row>
    <row r="26" spans="1:19" s="85" customFormat="1" ht="20.100000000000001" customHeight="1" thickBot="1">
      <c r="A26" s="505"/>
      <c r="B26" s="307" t="s">
        <v>373</v>
      </c>
      <c r="C26" s="395">
        <v>4.8</v>
      </c>
      <c r="D26" s="395">
        <v>4.8</v>
      </c>
      <c r="E26" s="395">
        <v>5.0999999999999996</v>
      </c>
      <c r="F26" s="395">
        <v>5.9</v>
      </c>
      <c r="G26" s="395">
        <v>5.6</v>
      </c>
      <c r="H26" s="395">
        <v>5.8</v>
      </c>
      <c r="I26" s="395">
        <v>5</v>
      </c>
      <c r="J26" s="396">
        <v>4.7</v>
      </c>
      <c r="K26" s="395">
        <v>6.1</v>
      </c>
      <c r="L26" s="395">
        <v>6.4</v>
      </c>
      <c r="M26" s="395">
        <v>6.7</v>
      </c>
      <c r="N26" s="397">
        <v>6.7</v>
      </c>
      <c r="O26" s="309" t="s">
        <v>374</v>
      </c>
      <c r="P26" s="507"/>
      <c r="Q26" s="311"/>
    </row>
    <row r="27" spans="1:19" s="80" customFormat="1" ht="18" customHeight="1">
      <c r="A27" s="80" t="s">
        <v>375</v>
      </c>
      <c r="P27" s="80" t="s">
        <v>376</v>
      </c>
    </row>
    <row r="28" spans="1:19" ht="15">
      <c r="A28" s="26"/>
      <c r="B28" s="26"/>
      <c r="C28" s="27"/>
      <c r="D28" s="27"/>
      <c r="E28" s="28"/>
      <c r="F28" s="28"/>
      <c r="G28" s="28"/>
      <c r="H28" s="28"/>
      <c r="I28" s="28"/>
      <c r="J28" s="28"/>
      <c r="K28" s="28"/>
      <c r="L28" s="28"/>
      <c r="M28" s="28"/>
      <c r="N28" s="28"/>
      <c r="O28" s="163"/>
      <c r="P28" s="28"/>
      <c r="Q28" s="28"/>
      <c r="R28" s="7"/>
      <c r="S28" s="7"/>
    </row>
    <row r="29" spans="1:19" ht="15">
      <c r="A29" s="111"/>
      <c r="B29" s="111"/>
      <c r="C29" s="109"/>
      <c r="D29" s="109"/>
      <c r="E29" s="109"/>
      <c r="F29" s="109"/>
      <c r="G29" s="109"/>
      <c r="H29" s="109"/>
      <c r="I29" s="109"/>
      <c r="J29" s="109"/>
      <c r="K29" s="109"/>
      <c r="L29" s="109"/>
      <c r="M29" s="109"/>
      <c r="N29" s="109"/>
      <c r="O29" s="164"/>
      <c r="P29" s="109"/>
      <c r="Q29" s="109"/>
      <c r="R29" s="7"/>
      <c r="S29" s="7"/>
    </row>
    <row r="33" spans="11:25">
      <c r="O33" s="420"/>
      <c r="P33" s="508" t="s">
        <v>374</v>
      </c>
      <c r="Q33" s="508"/>
      <c r="R33" s="508"/>
      <c r="S33" s="508"/>
      <c r="T33" s="508"/>
      <c r="U33" s="508" t="s">
        <v>443</v>
      </c>
      <c r="V33" s="508"/>
      <c r="W33" s="508"/>
      <c r="X33" s="508"/>
      <c r="Y33" s="508"/>
    </row>
    <row r="34" spans="11:25">
      <c r="O34" s="420"/>
      <c r="P34" s="32"/>
      <c r="Q34" s="32"/>
      <c r="R34" s="420"/>
      <c r="S34" s="420"/>
      <c r="T34" s="32"/>
      <c r="U34" s="32"/>
      <c r="V34" s="32"/>
      <c r="W34" s="32"/>
      <c r="X34" s="32"/>
      <c r="Y34" s="32"/>
    </row>
    <row r="35" spans="11:25">
      <c r="K35" s="128"/>
      <c r="L35" s="128"/>
      <c r="M35" s="128"/>
      <c r="N35" s="128"/>
      <c r="O35" s="32"/>
      <c r="P35" s="421">
        <v>2012</v>
      </c>
      <c r="Q35" s="421">
        <v>2016</v>
      </c>
      <c r="R35" s="421">
        <v>2018</v>
      </c>
      <c r="S35" s="421">
        <v>2019</v>
      </c>
      <c r="T35" s="421">
        <v>2020</v>
      </c>
      <c r="U35" s="421">
        <v>2012</v>
      </c>
      <c r="V35" s="421">
        <v>2016</v>
      </c>
      <c r="W35" s="421">
        <v>2018</v>
      </c>
      <c r="X35" s="421">
        <v>2019</v>
      </c>
      <c r="Y35" s="421">
        <v>2020</v>
      </c>
    </row>
    <row r="36" spans="11:25" ht="24">
      <c r="M36" s="286"/>
      <c r="N36" s="286"/>
      <c r="O36" s="422" t="s">
        <v>444</v>
      </c>
      <c r="P36" s="32">
        <v>4.0999999999999996</v>
      </c>
      <c r="Q36" s="423">
        <v>3.7000000000000006</v>
      </c>
      <c r="R36" s="423">
        <v>4.1233138700202412</v>
      </c>
      <c r="S36" s="423">
        <v>3.8</v>
      </c>
      <c r="T36" s="423">
        <v>4.8</v>
      </c>
      <c r="U36" s="424">
        <v>6009</v>
      </c>
      <c r="V36" s="424">
        <v>7270</v>
      </c>
      <c r="W36" s="424">
        <v>8128</v>
      </c>
      <c r="X36" s="424">
        <v>8776</v>
      </c>
      <c r="Y36" s="424">
        <v>12797</v>
      </c>
    </row>
    <row r="37" spans="11:25" ht="24">
      <c r="M37" s="286"/>
      <c r="N37" s="286"/>
      <c r="O37" s="422" t="s">
        <v>445</v>
      </c>
      <c r="P37" s="32">
        <v>3.5</v>
      </c>
      <c r="Q37" s="423">
        <v>3.8</v>
      </c>
      <c r="R37" s="423">
        <v>4.0999999999999996</v>
      </c>
      <c r="S37" s="423">
        <v>4</v>
      </c>
      <c r="T37" s="423">
        <v>4.8</v>
      </c>
      <c r="U37" s="424">
        <v>5112</v>
      </c>
      <c r="V37" s="424">
        <v>7483</v>
      </c>
      <c r="W37" s="424">
        <v>8112</v>
      </c>
      <c r="X37" s="424">
        <v>9160</v>
      </c>
      <c r="Y37" s="424">
        <v>12997</v>
      </c>
    </row>
    <row r="38" spans="11:25" ht="24">
      <c r="M38" s="286"/>
      <c r="N38" s="286"/>
      <c r="O38" s="422" t="s">
        <v>446</v>
      </c>
      <c r="P38" s="32">
        <v>3.7</v>
      </c>
      <c r="Q38" s="423">
        <v>3.7000000000000006</v>
      </c>
      <c r="R38" s="423">
        <v>4.0999999999999996</v>
      </c>
      <c r="S38" s="423">
        <v>4.3</v>
      </c>
      <c r="T38" s="423">
        <v>5.0999999999999996</v>
      </c>
      <c r="U38" s="424">
        <v>5437</v>
      </c>
      <c r="V38" s="424">
        <v>7319</v>
      </c>
      <c r="W38" s="424">
        <v>8024</v>
      </c>
      <c r="X38" s="424">
        <v>9843</v>
      </c>
      <c r="Y38" s="424">
        <v>13830</v>
      </c>
    </row>
    <row r="39" spans="11:25" ht="24">
      <c r="M39" s="286"/>
      <c r="N39" s="286"/>
      <c r="O39" s="422" t="s">
        <v>447</v>
      </c>
      <c r="P39" s="32">
        <v>4</v>
      </c>
      <c r="Q39" s="423">
        <v>3.8</v>
      </c>
      <c r="R39" s="423">
        <v>4.2</v>
      </c>
      <c r="S39" s="423">
        <v>4.7</v>
      </c>
      <c r="T39" s="423">
        <v>5.9</v>
      </c>
      <c r="U39" s="424">
        <v>5836</v>
      </c>
      <c r="V39" s="424">
        <v>7524</v>
      </c>
      <c r="W39" s="424">
        <v>8173</v>
      </c>
      <c r="X39" s="424">
        <v>10865</v>
      </c>
      <c r="Y39" s="424">
        <v>15940</v>
      </c>
    </row>
    <row r="40" spans="11:25" ht="24">
      <c r="M40" s="286"/>
      <c r="N40" s="286"/>
      <c r="O40" s="422" t="s">
        <v>448</v>
      </c>
      <c r="P40" s="32">
        <v>4.3</v>
      </c>
      <c r="Q40" s="423">
        <v>3.9</v>
      </c>
      <c r="R40" s="423">
        <v>4.0842519645094688</v>
      </c>
      <c r="S40" s="423">
        <v>4.8</v>
      </c>
      <c r="T40" s="423">
        <v>5.6</v>
      </c>
      <c r="U40" s="424">
        <v>6251</v>
      </c>
      <c r="V40" s="424">
        <v>7719</v>
      </c>
      <c r="W40" s="424">
        <v>8051</v>
      </c>
      <c r="X40" s="424">
        <v>11212</v>
      </c>
      <c r="Y40" s="424">
        <v>15160</v>
      </c>
    </row>
    <row r="41" spans="11:25" ht="24">
      <c r="M41" s="286"/>
      <c r="N41" s="286"/>
      <c r="O41" s="422" t="s">
        <v>449</v>
      </c>
      <c r="P41" s="32">
        <v>4.7</v>
      </c>
      <c r="Q41" s="423">
        <v>3.9</v>
      </c>
      <c r="R41" s="423">
        <v>4.631625939134449</v>
      </c>
      <c r="S41" s="423">
        <v>4.8</v>
      </c>
      <c r="T41" s="423">
        <v>5.8</v>
      </c>
      <c r="U41" s="424">
        <v>6865</v>
      </c>
      <c r="V41" s="424">
        <v>7729</v>
      </c>
      <c r="W41" s="424">
        <v>9130</v>
      </c>
      <c r="X41" s="424">
        <v>11051</v>
      </c>
      <c r="Y41" s="424">
        <v>15878</v>
      </c>
    </row>
    <row r="42" spans="11:25" ht="24">
      <c r="M42" s="286"/>
      <c r="N42" s="286"/>
      <c r="O42" s="422" t="s">
        <v>450</v>
      </c>
      <c r="P42" s="32">
        <v>3.7</v>
      </c>
      <c r="Q42" s="423">
        <v>4.2</v>
      </c>
      <c r="R42" s="423">
        <v>5</v>
      </c>
      <c r="S42" s="423">
        <v>4.8</v>
      </c>
      <c r="T42" s="423">
        <v>5</v>
      </c>
      <c r="U42" s="424">
        <v>6741</v>
      </c>
      <c r="V42" s="424">
        <v>8200</v>
      </c>
      <c r="W42" s="424">
        <v>9978</v>
      </c>
      <c r="X42" s="424">
        <v>11084</v>
      </c>
      <c r="Y42" s="424">
        <v>13523</v>
      </c>
    </row>
    <row r="43" spans="11:25" ht="24">
      <c r="M43" s="286"/>
      <c r="N43" s="286"/>
      <c r="O43" s="422" t="s">
        <v>451</v>
      </c>
      <c r="P43" s="32">
        <v>3.7</v>
      </c>
      <c r="Q43" s="423">
        <v>4.2</v>
      </c>
      <c r="R43" s="423">
        <v>4.5</v>
      </c>
      <c r="S43" s="423">
        <v>4.8</v>
      </c>
      <c r="T43" s="423">
        <v>4.7</v>
      </c>
      <c r="U43" s="424">
        <v>6797</v>
      </c>
      <c r="V43" s="424">
        <v>8347</v>
      </c>
      <c r="W43" s="424">
        <v>8799</v>
      </c>
      <c r="X43" s="424">
        <v>10842</v>
      </c>
      <c r="Y43" s="424">
        <v>12717</v>
      </c>
    </row>
    <row r="44" spans="11:25" ht="24">
      <c r="M44" s="286"/>
      <c r="N44" s="286"/>
      <c r="O44" s="422" t="s">
        <v>452</v>
      </c>
      <c r="P44" s="32">
        <v>3.5</v>
      </c>
      <c r="Q44" s="423">
        <v>4.2</v>
      </c>
      <c r="R44" s="423">
        <v>4.0639600655428332</v>
      </c>
      <c r="S44" s="423">
        <v>4.7</v>
      </c>
      <c r="T44" s="423">
        <v>6.1</v>
      </c>
      <c r="U44" s="424">
        <v>6391</v>
      </c>
      <c r="V44" s="424">
        <v>8324</v>
      </c>
      <c r="W44" s="424">
        <v>8011</v>
      </c>
      <c r="X44" s="424">
        <v>10799</v>
      </c>
      <c r="Y44" s="424">
        <v>16517</v>
      </c>
    </row>
    <row r="45" spans="11:25" ht="24">
      <c r="M45" s="286"/>
      <c r="N45" s="286"/>
      <c r="O45" s="422" t="s">
        <v>453</v>
      </c>
      <c r="P45" s="32">
        <v>3.9</v>
      </c>
      <c r="Q45" s="423">
        <v>4.3</v>
      </c>
      <c r="R45" s="423">
        <v>4.0878030468286299</v>
      </c>
      <c r="S45" s="423">
        <v>4.9000000000000004</v>
      </c>
      <c r="T45" s="423">
        <v>6.4</v>
      </c>
      <c r="U45" s="424">
        <v>7222</v>
      </c>
      <c r="V45" s="424">
        <v>8412</v>
      </c>
      <c r="W45" s="424">
        <v>8058</v>
      </c>
      <c r="X45" s="424">
        <v>11474</v>
      </c>
      <c r="Y45" s="424">
        <v>17375</v>
      </c>
    </row>
    <row r="46" spans="11:25" ht="24">
      <c r="M46" s="286"/>
      <c r="N46" s="286"/>
      <c r="O46" s="422" t="s">
        <v>454</v>
      </c>
      <c r="P46" s="32">
        <v>3.7</v>
      </c>
      <c r="Q46" s="423">
        <v>4.3</v>
      </c>
      <c r="R46" s="423">
        <v>4.0172886979195725</v>
      </c>
      <c r="S46" s="423">
        <v>5.0999999999999996</v>
      </c>
      <c r="T46" s="423">
        <v>6.7</v>
      </c>
      <c r="U46" s="424">
        <v>6762</v>
      </c>
      <c r="V46" s="424">
        <v>8504</v>
      </c>
      <c r="W46" s="424">
        <v>7919</v>
      </c>
      <c r="X46" s="424">
        <v>11970</v>
      </c>
      <c r="Y46" s="424">
        <v>18310</v>
      </c>
    </row>
    <row r="47" spans="11:25" ht="24">
      <c r="M47" s="286"/>
      <c r="N47" s="286"/>
      <c r="O47" s="422" t="s">
        <v>455</v>
      </c>
      <c r="P47" s="32">
        <v>3.7</v>
      </c>
      <c r="Q47" s="423">
        <v>4.3</v>
      </c>
      <c r="R47" s="423">
        <v>4.2663717577350182</v>
      </c>
      <c r="S47" s="423">
        <v>5.3</v>
      </c>
      <c r="T47" s="423">
        <v>6.7</v>
      </c>
      <c r="U47" s="424">
        <v>6788</v>
      </c>
      <c r="V47" s="424">
        <v>8485</v>
      </c>
      <c r="W47" s="424">
        <v>8410</v>
      </c>
      <c r="X47" s="424">
        <v>12462</v>
      </c>
      <c r="Y47" s="424">
        <v>18352</v>
      </c>
    </row>
    <row r="48" spans="11:25">
      <c r="M48" s="286"/>
      <c r="N48" s="286"/>
      <c r="Q48" s="287"/>
      <c r="R48" s="287"/>
      <c r="S48" s="287"/>
      <c r="T48" s="288"/>
    </row>
  </sheetData>
  <mergeCells count="27">
    <mergeCell ref="U33:Y33"/>
    <mergeCell ref="P33:T33"/>
    <mergeCell ref="P25:P26"/>
    <mergeCell ref="O4:P6"/>
    <mergeCell ref="A4:B6"/>
    <mergeCell ref="P15:P16"/>
    <mergeCell ref="P17:P18"/>
    <mergeCell ref="P19:P20"/>
    <mergeCell ref="P21:P22"/>
    <mergeCell ref="P23:P24"/>
    <mergeCell ref="P7:P8"/>
    <mergeCell ref="A13:A14"/>
    <mergeCell ref="A15:A16"/>
    <mergeCell ref="A17:A18"/>
    <mergeCell ref="P13:P14"/>
    <mergeCell ref="A25:A26"/>
    <mergeCell ref="A19:A20"/>
    <mergeCell ref="A21:A22"/>
    <mergeCell ref="A23:A24"/>
    <mergeCell ref="P9:P10"/>
    <mergeCell ref="P11:P12"/>
    <mergeCell ref="O1:P2"/>
    <mergeCell ref="A1:B2"/>
    <mergeCell ref="A7:A8"/>
    <mergeCell ref="A9:A10"/>
    <mergeCell ref="A11:A12"/>
    <mergeCell ref="J3:M3"/>
  </mergeCells>
  <printOptions horizontalCentered="1"/>
  <pageMargins left="0" right="0" top="1.5" bottom="1" header="0" footer="0"/>
  <pageSetup paperSize="9" scale="93"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0" max="15" man="1"/>
  </rowBreaks>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6A5CC-C0F3-459C-B1FD-22CE495B66C6}">
  <dimension ref="A1:M25"/>
  <sheetViews>
    <sheetView showGridLines="0" rightToLeft="1" view="pageBreakPreview" zoomScale="145" zoomScaleNormal="100" zoomScaleSheetLayoutView="145" workbookViewId="0">
      <selection activeCell="P10" sqref="P10"/>
    </sheetView>
  </sheetViews>
  <sheetFormatPr defaultColWidth="9.140625" defaultRowHeight="14.25"/>
  <cols>
    <col min="1" max="16384" width="9.140625" style="121"/>
  </cols>
  <sheetData>
    <row r="1" spans="1:13" s="85" customFormat="1" ht="12.75">
      <c r="A1" s="51" t="s">
        <v>456</v>
      </c>
      <c r="B1" s="96"/>
      <c r="C1" s="96"/>
      <c r="D1" s="96"/>
      <c r="E1" s="96"/>
      <c r="F1" s="96"/>
      <c r="G1" s="96"/>
      <c r="H1" s="96"/>
      <c r="I1" s="96"/>
      <c r="J1" s="96"/>
      <c r="K1" s="96"/>
      <c r="L1" s="96"/>
      <c r="M1" s="96"/>
    </row>
    <row r="2" spans="1:13" s="85" customFormat="1" ht="15">
      <c r="A2" s="50" t="s">
        <v>457</v>
      </c>
      <c r="B2" s="96"/>
      <c r="C2" s="96"/>
      <c r="D2" s="96"/>
      <c r="E2" s="96"/>
      <c r="F2" s="96"/>
      <c r="G2" s="96"/>
      <c r="H2" s="96"/>
      <c r="I2" s="96"/>
      <c r="J2" s="96"/>
      <c r="K2" s="96"/>
      <c r="L2" s="96"/>
      <c r="M2" s="96"/>
    </row>
    <row r="3" spans="1:13" s="85" customFormat="1" ht="15">
      <c r="A3" s="49" t="s">
        <v>458</v>
      </c>
      <c r="B3" s="96"/>
      <c r="C3" s="96"/>
      <c r="D3" s="96"/>
      <c r="E3" s="96"/>
      <c r="F3" s="96"/>
      <c r="G3" s="96"/>
      <c r="H3" s="96"/>
      <c r="I3" s="96"/>
      <c r="J3" s="96"/>
      <c r="K3" s="96"/>
      <c r="L3" s="96"/>
      <c r="M3" s="96"/>
    </row>
    <row r="4" spans="1:13" s="85" customFormat="1" ht="12.75"/>
    <row r="5" spans="1:13" s="85" customFormat="1" ht="12.75"/>
    <row r="6" spans="1:13" s="85" customFormat="1" ht="12.75"/>
    <row r="7" spans="1:13" s="85" customFormat="1" ht="12.75"/>
    <row r="8" spans="1:13" s="85" customFormat="1" ht="12.75"/>
    <row r="9" spans="1:13" s="85" customFormat="1" ht="12.75"/>
    <row r="10" spans="1:13" s="85" customFormat="1" ht="12.75"/>
    <row r="11" spans="1:13" s="85" customFormat="1" ht="12.75"/>
    <row r="12" spans="1:13" s="85" customFormat="1" ht="12.75"/>
    <row r="13" spans="1:13" s="85" customFormat="1" ht="12.75"/>
    <row r="14" spans="1:13" s="85" customFormat="1" ht="12.75"/>
    <row r="15" spans="1:13" s="85" customFormat="1" ht="12.75"/>
    <row r="16" spans="1:13" s="85" customFormat="1" ht="12.75"/>
    <row r="17" s="85" customFormat="1" ht="12.75"/>
    <row r="18" s="85" customFormat="1" ht="12.75"/>
    <row r="19" s="85" customFormat="1" ht="12.75"/>
    <row r="20" s="85" customFormat="1" ht="12.75"/>
    <row r="21" s="85" customFormat="1" ht="12.75"/>
    <row r="22" s="85" customFormat="1" ht="12.75"/>
    <row r="23" s="85" customFormat="1" ht="12.75"/>
    <row r="24" s="85" customFormat="1" ht="12.75"/>
    <row r="25" s="85"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899F-BD08-4972-BEFF-C77CF3AF408A}">
  <dimension ref="A1:P25"/>
  <sheetViews>
    <sheetView showGridLines="0" rightToLeft="1" view="pageBreakPreview" topLeftCell="A10" zoomScale="130" zoomScaleNormal="100" zoomScaleSheetLayoutView="130" workbookViewId="0">
      <selection activeCell="P24" sqref="P24"/>
    </sheetView>
  </sheetViews>
  <sheetFormatPr defaultColWidth="9.140625" defaultRowHeight="14.25"/>
  <cols>
    <col min="1" max="16384" width="9.140625" style="121"/>
  </cols>
  <sheetData>
    <row r="1" spans="1:16" s="85" customFormat="1" ht="12.75">
      <c r="A1" s="51" t="s">
        <v>459</v>
      </c>
      <c r="B1" s="96"/>
      <c r="C1" s="96"/>
      <c r="D1" s="96"/>
      <c r="E1" s="96"/>
      <c r="F1" s="96"/>
      <c r="G1" s="96"/>
      <c r="H1" s="96"/>
      <c r="I1" s="96"/>
      <c r="J1" s="96"/>
      <c r="K1" s="96"/>
      <c r="L1" s="96"/>
      <c r="M1" s="96"/>
    </row>
    <row r="2" spans="1:16" s="85" customFormat="1" ht="15">
      <c r="A2" s="50" t="s">
        <v>460</v>
      </c>
      <c r="B2" s="96"/>
      <c r="C2" s="96"/>
      <c r="D2" s="96"/>
      <c r="E2" s="96"/>
      <c r="F2" s="96"/>
      <c r="G2" s="96"/>
      <c r="H2" s="96"/>
      <c r="I2" s="96"/>
      <c r="J2" s="96"/>
      <c r="K2" s="96"/>
      <c r="L2" s="96"/>
      <c r="M2" s="96"/>
    </row>
    <row r="3" spans="1:16" s="85" customFormat="1" ht="15">
      <c r="A3" s="50" t="s">
        <v>461</v>
      </c>
      <c r="B3" s="95"/>
      <c r="C3" s="95"/>
      <c r="D3" s="95"/>
      <c r="E3" s="95"/>
      <c r="F3" s="95"/>
      <c r="G3" s="95"/>
      <c r="H3" s="95"/>
      <c r="I3" s="95"/>
      <c r="J3" s="95"/>
      <c r="K3" s="95"/>
      <c r="L3" s="95"/>
      <c r="M3" s="95"/>
    </row>
    <row r="4" spans="1:16" s="85" customFormat="1">
      <c r="A4" s="178"/>
    </row>
    <row r="5" spans="1:16" s="85" customFormat="1" ht="12.75"/>
    <row r="6" spans="1:16" s="85" customFormat="1" ht="12.75"/>
    <row r="7" spans="1:16" s="85" customFormat="1" ht="12.75"/>
    <row r="8" spans="1:16" s="85" customFormat="1" ht="12.75"/>
    <row r="9" spans="1:16" s="85" customFormat="1" ht="12.75"/>
    <row r="10" spans="1:16" s="85" customFormat="1" ht="12.75"/>
    <row r="11" spans="1:16" s="85" customFormat="1" ht="12.75"/>
    <row r="12" spans="1:16" s="85" customFormat="1" ht="12.75">
      <c r="P12" s="214"/>
    </row>
    <row r="13" spans="1:16" s="85" customFormat="1" ht="12.75"/>
    <row r="14" spans="1:16" s="85" customFormat="1" ht="12.75"/>
    <row r="15" spans="1:16" s="85" customFormat="1" ht="12.75"/>
    <row r="16" spans="1:16" s="85" customFormat="1" ht="12.75"/>
    <row r="17" s="85" customFormat="1" ht="12.75"/>
    <row r="18" s="85" customFormat="1" ht="12.75"/>
    <row r="19" s="85" customFormat="1" ht="12.75"/>
    <row r="20" s="85" customFormat="1" ht="12.75"/>
    <row r="21" s="85" customFormat="1" ht="12.75"/>
    <row r="22" s="85" customFormat="1" ht="12.75"/>
    <row r="23" s="85" customFormat="1" ht="12.75"/>
    <row r="24" s="85" customFormat="1" ht="12.75"/>
    <row r="25" s="85"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48BF2-AF06-4857-9A0B-CA80D526CFD4}">
  <dimension ref="A1:L40"/>
  <sheetViews>
    <sheetView showGridLines="0" rightToLeft="1" view="pageBreakPreview" topLeftCell="A7" zoomScaleNormal="100" zoomScaleSheetLayoutView="100" workbookViewId="0">
      <selection activeCell="Q24" sqref="Q24"/>
    </sheetView>
  </sheetViews>
  <sheetFormatPr defaultColWidth="9.140625" defaultRowHeight="12.75"/>
  <cols>
    <col min="1" max="1" width="18.42578125" style="7" customWidth="1"/>
    <col min="2" max="6" width="10.7109375" style="7" customWidth="1"/>
    <col min="7" max="7" width="18.42578125" style="7" customWidth="1"/>
    <col min="8" max="8" width="13.7109375" style="7" customWidth="1"/>
    <col min="9" max="21" width="9.140625" style="7"/>
    <col min="22" max="22" width="18.7109375" style="7" bestFit="1" customWidth="1"/>
    <col min="23" max="23" width="14.140625" style="7" bestFit="1" customWidth="1"/>
    <col min="24" max="24" width="11.28515625" style="7" bestFit="1" customWidth="1"/>
    <col min="25" max="16384" width="9.140625" style="7"/>
  </cols>
  <sheetData>
    <row r="1" spans="1:7" s="10" customFormat="1" ht="24.95" customHeight="1">
      <c r="A1" s="428" t="s">
        <v>462</v>
      </c>
      <c r="B1" s="8" t="s">
        <v>463</v>
      </c>
      <c r="C1" s="157"/>
      <c r="D1" s="157"/>
      <c r="E1" s="157"/>
      <c r="F1" s="157"/>
      <c r="G1" s="493" t="s">
        <v>26</v>
      </c>
    </row>
    <row r="2" spans="1:7" s="13" customFormat="1" ht="24.95" customHeight="1">
      <c r="A2" s="428"/>
      <c r="B2" s="277" t="s">
        <v>464</v>
      </c>
      <c r="C2" s="278"/>
      <c r="D2" s="278"/>
      <c r="E2" s="278"/>
      <c r="F2" s="278"/>
      <c r="G2" s="493"/>
    </row>
    <row r="3" spans="1:7" s="15" customFormat="1" ht="15.75" thickBot="1">
      <c r="A3" s="7"/>
      <c r="B3" s="14"/>
      <c r="C3" s="14"/>
      <c r="D3" s="14"/>
      <c r="E3" s="14"/>
      <c r="F3" s="14"/>
      <c r="G3" s="14"/>
    </row>
    <row r="4" spans="1:7" ht="15" customHeight="1">
      <c r="A4" s="498" t="s">
        <v>387</v>
      </c>
      <c r="B4" s="500" t="s">
        <v>388</v>
      </c>
      <c r="C4" s="159" t="s">
        <v>389</v>
      </c>
      <c r="D4" s="159"/>
      <c r="E4" s="160" t="s">
        <v>390</v>
      </c>
      <c r="F4" s="491" t="s">
        <v>391</v>
      </c>
      <c r="G4" s="502" t="s">
        <v>369</v>
      </c>
    </row>
    <row r="5" spans="1:7" ht="24.95" customHeight="1">
      <c r="A5" s="499"/>
      <c r="B5" s="501"/>
      <c r="C5" s="44" t="s">
        <v>38</v>
      </c>
      <c r="D5" s="44" t="s">
        <v>39</v>
      </c>
      <c r="E5" s="44" t="s">
        <v>40</v>
      </c>
      <c r="F5" s="492"/>
      <c r="G5" s="503"/>
    </row>
    <row r="6" spans="1:7" ht="24.95" customHeight="1">
      <c r="A6" s="499"/>
      <c r="B6" s="501"/>
      <c r="C6" s="46" t="s">
        <v>41</v>
      </c>
      <c r="D6" s="46" t="s">
        <v>42</v>
      </c>
      <c r="E6" s="46" t="s">
        <v>43</v>
      </c>
      <c r="F6" s="492"/>
      <c r="G6" s="503"/>
    </row>
    <row r="7" spans="1:7" ht="24.95" customHeight="1">
      <c r="A7" s="494">
        <v>2020</v>
      </c>
      <c r="B7" s="304" t="s">
        <v>392</v>
      </c>
      <c r="C7" s="312">
        <v>3.7999999999999999E-2</v>
      </c>
      <c r="D7" s="312">
        <v>0.11700000000000001</v>
      </c>
      <c r="E7" s="313">
        <v>7.0999999999999994E-2</v>
      </c>
      <c r="F7" s="276" t="s">
        <v>393</v>
      </c>
      <c r="G7" s="496">
        <v>2020</v>
      </c>
    </row>
    <row r="8" spans="1:7" ht="24.95" customHeight="1">
      <c r="A8" s="494"/>
      <c r="B8" s="304" t="s">
        <v>394</v>
      </c>
      <c r="C8" s="312">
        <v>3.5999999999999997E-2</v>
      </c>
      <c r="D8" s="312">
        <v>0.104</v>
      </c>
      <c r="E8" s="313">
        <v>6.4000000000000001E-2</v>
      </c>
      <c r="F8" s="276" t="s">
        <v>395</v>
      </c>
      <c r="G8" s="496"/>
    </row>
    <row r="9" spans="1:7" ht="24.95" customHeight="1">
      <c r="A9" s="494"/>
      <c r="B9" s="304" t="s">
        <v>396</v>
      </c>
      <c r="C9" s="312">
        <v>0.03</v>
      </c>
      <c r="D9" s="312">
        <v>0.107</v>
      </c>
      <c r="E9" s="313">
        <v>6.2E-2</v>
      </c>
      <c r="F9" s="276" t="s">
        <v>397</v>
      </c>
      <c r="G9" s="496"/>
    </row>
    <row r="10" spans="1:7" ht="24.95" customHeight="1" thickBot="1">
      <c r="A10" s="495"/>
      <c r="B10" s="305" t="s">
        <v>398</v>
      </c>
      <c r="C10" s="314">
        <v>2.1999999999999999E-2</v>
      </c>
      <c r="D10" s="314">
        <v>0.124</v>
      </c>
      <c r="E10" s="315">
        <v>5.6000000000000001E-2</v>
      </c>
      <c r="F10" s="275" t="s">
        <v>399</v>
      </c>
      <c r="G10" s="497"/>
    </row>
    <row r="11" spans="1:7" ht="24.95" customHeight="1">
      <c r="A11" s="494">
        <v>2019</v>
      </c>
      <c r="B11" s="304" t="s">
        <v>392</v>
      </c>
      <c r="C11" s="312">
        <v>1.7999999999999999E-2</v>
      </c>
      <c r="D11" s="312">
        <v>0.115</v>
      </c>
      <c r="E11" s="313">
        <v>5.0999999999999997E-2</v>
      </c>
      <c r="F11" s="276" t="s">
        <v>393</v>
      </c>
      <c r="G11" s="496">
        <v>2019</v>
      </c>
    </row>
    <row r="12" spans="1:7" ht="24.95" customHeight="1">
      <c r="A12" s="494">
        <v>2019</v>
      </c>
      <c r="B12" s="304" t="s">
        <v>394</v>
      </c>
      <c r="C12" s="312">
        <v>1.7999999999999999E-2</v>
      </c>
      <c r="D12" s="312">
        <v>0.105</v>
      </c>
      <c r="E12" s="313">
        <v>4.5999999999999999E-2</v>
      </c>
      <c r="F12" s="276" t="s">
        <v>395</v>
      </c>
      <c r="G12" s="496">
        <v>2019</v>
      </c>
    </row>
    <row r="13" spans="1:7" ht="24.95" customHeight="1">
      <c r="A13" s="494">
        <v>2019</v>
      </c>
      <c r="B13" s="304" t="s">
        <v>396</v>
      </c>
      <c r="C13" s="312">
        <v>1.7999999999999999E-2</v>
      </c>
      <c r="D13" s="312">
        <v>0.106</v>
      </c>
      <c r="E13" s="313">
        <v>4.7E-2</v>
      </c>
      <c r="F13" s="276" t="s">
        <v>397</v>
      </c>
      <c r="G13" s="496">
        <v>2019</v>
      </c>
    </row>
    <row r="14" spans="1:7" ht="24.95" customHeight="1" thickBot="1">
      <c r="A14" s="495">
        <v>2019</v>
      </c>
      <c r="B14" s="305" t="s">
        <v>398</v>
      </c>
      <c r="C14" s="314">
        <v>2.4E-2</v>
      </c>
      <c r="D14" s="314">
        <v>7.1999999999999995E-2</v>
      </c>
      <c r="E14" s="315">
        <v>0.04</v>
      </c>
      <c r="F14" s="275" t="s">
        <v>399</v>
      </c>
      <c r="G14" s="497">
        <v>2019</v>
      </c>
    </row>
    <row r="15" spans="1:7" s="80" customFormat="1" ht="18" customHeight="1">
      <c r="A15" s="80" t="s">
        <v>375</v>
      </c>
      <c r="B15" s="161"/>
      <c r="C15" s="161"/>
      <c r="D15" s="161"/>
      <c r="E15" s="161"/>
      <c r="F15" s="161"/>
      <c r="G15" s="80" t="s">
        <v>465</v>
      </c>
    </row>
    <row r="16" spans="1:7" ht="15">
      <c r="A16" s="26"/>
      <c r="B16" s="27"/>
      <c r="C16" s="27"/>
      <c r="D16" s="27"/>
      <c r="E16" s="27"/>
      <c r="F16" s="27"/>
      <c r="G16" s="30"/>
    </row>
    <row r="18" spans="4:12">
      <c r="D18" s="32"/>
      <c r="E18" s="32"/>
      <c r="F18" s="32"/>
      <c r="G18" s="32"/>
      <c r="H18" s="32"/>
      <c r="I18" s="32"/>
      <c r="J18" s="32"/>
      <c r="K18" s="32"/>
      <c r="L18" s="32"/>
    </row>
    <row r="19" spans="4:12">
      <c r="D19" s="32" t="s">
        <v>30</v>
      </c>
      <c r="E19" s="32" t="s">
        <v>389</v>
      </c>
      <c r="F19" s="32"/>
      <c r="G19" s="32" t="s">
        <v>390</v>
      </c>
      <c r="H19" s="32"/>
      <c r="I19" s="32"/>
      <c r="J19" s="32"/>
      <c r="K19" s="32"/>
      <c r="L19" s="32"/>
    </row>
    <row r="20" spans="4:12">
      <c r="D20" s="32"/>
      <c r="E20" s="425" t="s">
        <v>38</v>
      </c>
      <c r="F20" s="425" t="s">
        <v>39</v>
      </c>
      <c r="G20" s="425" t="s">
        <v>40</v>
      </c>
      <c r="H20" s="32"/>
      <c r="I20" s="32"/>
      <c r="J20" s="32"/>
      <c r="K20" s="32"/>
      <c r="L20" s="32"/>
    </row>
    <row r="21" spans="4:12">
      <c r="D21" s="32" t="s">
        <v>37</v>
      </c>
      <c r="E21" s="425" t="s">
        <v>41</v>
      </c>
      <c r="F21" s="425" t="s">
        <v>42</v>
      </c>
      <c r="G21" s="425" t="s">
        <v>43</v>
      </c>
      <c r="H21" s="32"/>
      <c r="I21" s="32"/>
      <c r="J21" s="32"/>
      <c r="K21" s="32"/>
      <c r="L21" s="32"/>
    </row>
    <row r="22" spans="4:12" ht="25.5">
      <c r="D22" s="398" t="s">
        <v>400</v>
      </c>
      <c r="E22" s="426">
        <v>2.4</v>
      </c>
      <c r="F22" s="426">
        <v>7.1999999999999993</v>
      </c>
      <c r="G22" s="426">
        <v>4</v>
      </c>
      <c r="H22" s="32">
        <f>E22*100</f>
        <v>240</v>
      </c>
      <c r="I22" s="32">
        <f t="shared" ref="I22:J22" si="0">F22*100</f>
        <v>719.99999999999989</v>
      </c>
      <c r="J22" s="32">
        <f t="shared" si="0"/>
        <v>400</v>
      </c>
      <c r="K22" s="32"/>
      <c r="L22" s="32"/>
    </row>
    <row r="23" spans="4:12" ht="25.5">
      <c r="D23" s="398" t="s">
        <v>401</v>
      </c>
      <c r="E23" s="426">
        <v>1.7999999999999998</v>
      </c>
      <c r="F23" s="426">
        <v>10.6</v>
      </c>
      <c r="G23" s="426">
        <v>4.7</v>
      </c>
      <c r="H23" s="32">
        <f t="shared" ref="H23:H29" si="1">E23*100</f>
        <v>179.99999999999997</v>
      </c>
      <c r="I23" s="32">
        <f t="shared" ref="I23:I29" si="2">F23*100</f>
        <v>1060</v>
      </c>
      <c r="J23" s="32">
        <f t="shared" ref="J23:J29" si="3">G23*100</f>
        <v>470</v>
      </c>
      <c r="K23" s="32"/>
      <c r="L23" s="32"/>
    </row>
    <row r="24" spans="4:12" ht="25.5">
      <c r="D24" s="398" t="s">
        <v>402</v>
      </c>
      <c r="E24" s="426">
        <v>1.7999999999999998</v>
      </c>
      <c r="F24" s="426">
        <v>10.5</v>
      </c>
      <c r="G24" s="426">
        <v>4.5999999999999996</v>
      </c>
      <c r="H24" s="32">
        <f t="shared" si="1"/>
        <v>179.99999999999997</v>
      </c>
      <c r="I24" s="32">
        <f t="shared" si="2"/>
        <v>1050</v>
      </c>
      <c r="J24" s="32">
        <f t="shared" si="3"/>
        <v>459.99999999999994</v>
      </c>
      <c r="K24" s="32"/>
      <c r="L24" s="32"/>
    </row>
    <row r="25" spans="4:12" ht="25.5">
      <c r="D25" s="398" t="s">
        <v>403</v>
      </c>
      <c r="E25" s="426">
        <v>1.7999999999999998</v>
      </c>
      <c r="F25" s="426">
        <v>11.5</v>
      </c>
      <c r="G25" s="426">
        <v>5.0999999999999996</v>
      </c>
      <c r="H25" s="32">
        <f t="shared" si="1"/>
        <v>179.99999999999997</v>
      </c>
      <c r="I25" s="32">
        <f t="shared" si="2"/>
        <v>1150</v>
      </c>
      <c r="J25" s="32">
        <f t="shared" si="3"/>
        <v>509.99999999999994</v>
      </c>
      <c r="K25" s="32"/>
      <c r="L25" s="32"/>
    </row>
    <row r="26" spans="4:12" ht="25.5">
      <c r="D26" s="398" t="s">
        <v>404</v>
      </c>
      <c r="E26" s="426">
        <v>2.1999999999999997</v>
      </c>
      <c r="F26" s="426">
        <v>12.4</v>
      </c>
      <c r="G26" s="426">
        <v>5.6000000000000005</v>
      </c>
      <c r="H26" s="32">
        <f t="shared" si="1"/>
        <v>219.99999999999997</v>
      </c>
      <c r="I26" s="32">
        <f t="shared" si="2"/>
        <v>1240</v>
      </c>
      <c r="J26" s="32">
        <f t="shared" si="3"/>
        <v>560</v>
      </c>
      <c r="K26" s="32"/>
      <c r="L26" s="32"/>
    </row>
    <row r="27" spans="4:12" ht="25.5">
      <c r="D27" s="398" t="s">
        <v>405</v>
      </c>
      <c r="E27" s="426">
        <v>3</v>
      </c>
      <c r="F27" s="426">
        <v>10.7</v>
      </c>
      <c r="G27" s="426">
        <v>6.2</v>
      </c>
      <c r="H27" s="32">
        <f t="shared" si="1"/>
        <v>300</v>
      </c>
      <c r="I27" s="32">
        <f t="shared" si="2"/>
        <v>1070</v>
      </c>
      <c r="J27" s="32">
        <f t="shared" si="3"/>
        <v>620</v>
      </c>
      <c r="K27" s="32"/>
      <c r="L27" s="32"/>
    </row>
    <row r="28" spans="4:12" ht="25.5">
      <c r="D28" s="398" t="s">
        <v>406</v>
      </c>
      <c r="E28" s="426">
        <v>3.5999999999999996</v>
      </c>
      <c r="F28" s="426">
        <v>10.4</v>
      </c>
      <c r="G28" s="426">
        <v>6.4</v>
      </c>
      <c r="H28" s="32">
        <f t="shared" si="1"/>
        <v>359.99999999999994</v>
      </c>
      <c r="I28" s="32">
        <f t="shared" si="2"/>
        <v>1040</v>
      </c>
      <c r="J28" s="32">
        <f t="shared" si="3"/>
        <v>640</v>
      </c>
      <c r="K28" s="32"/>
      <c r="L28" s="32"/>
    </row>
    <row r="29" spans="4:12" ht="25.5">
      <c r="D29" s="398" t="s">
        <v>407</v>
      </c>
      <c r="E29" s="426">
        <v>3.8</v>
      </c>
      <c r="F29" s="426">
        <v>11.700000000000001</v>
      </c>
      <c r="G29" s="426">
        <v>7.1</v>
      </c>
      <c r="H29" s="32">
        <f t="shared" si="1"/>
        <v>380</v>
      </c>
      <c r="I29" s="32">
        <f t="shared" si="2"/>
        <v>1170</v>
      </c>
      <c r="J29" s="32">
        <f t="shared" si="3"/>
        <v>710</v>
      </c>
      <c r="K29" s="32"/>
      <c r="L29" s="32"/>
    </row>
    <row r="30" spans="4:12">
      <c r="D30" s="32"/>
      <c r="E30" s="32"/>
      <c r="F30" s="32"/>
      <c r="G30" s="32"/>
      <c r="H30" s="32"/>
      <c r="I30" s="32"/>
      <c r="J30" s="32"/>
      <c r="K30" s="32"/>
      <c r="L30" s="32"/>
    </row>
    <row r="31" spans="4:12">
      <c r="D31" s="32"/>
      <c r="E31" s="32"/>
      <c r="F31" s="32"/>
      <c r="G31" s="32"/>
      <c r="H31" s="32"/>
      <c r="I31" s="32"/>
      <c r="J31" s="32"/>
      <c r="K31" s="32"/>
      <c r="L31" s="32"/>
    </row>
    <row r="40" spans="8:8">
      <c r="H40" s="31" t="s">
        <v>466</v>
      </c>
    </row>
  </sheetData>
  <mergeCells count="10">
    <mergeCell ref="G1:G2"/>
    <mergeCell ref="A11:A14"/>
    <mergeCell ref="G11:G14"/>
    <mergeCell ref="B4:B6"/>
    <mergeCell ref="F4:F6"/>
    <mergeCell ref="G4:G6"/>
    <mergeCell ref="A7:A10"/>
    <mergeCell ref="G7:G10"/>
    <mergeCell ref="A1:A2"/>
    <mergeCell ref="A4:A6"/>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05A7-A49D-4F4A-9E65-3F4428FF97C0}">
  <dimension ref="A1:L45"/>
  <sheetViews>
    <sheetView showGridLines="0" rightToLeft="1" view="pageBreakPreview" zoomScaleNormal="100" zoomScaleSheetLayoutView="100" workbookViewId="0">
      <selection activeCell="N18" sqref="N18"/>
    </sheetView>
  </sheetViews>
  <sheetFormatPr defaultColWidth="9.140625" defaultRowHeight="15"/>
  <sheetData>
    <row r="1" spans="1:12" s="7" customFormat="1" ht="15.75">
      <c r="A1" s="51" t="s">
        <v>467</v>
      </c>
      <c r="B1" s="48"/>
      <c r="C1" s="48"/>
      <c r="D1" s="48"/>
      <c r="E1" s="48"/>
      <c r="F1" s="48"/>
      <c r="G1" s="48"/>
      <c r="H1" s="48"/>
      <c r="I1" s="48"/>
      <c r="J1" s="48"/>
      <c r="K1" s="48"/>
      <c r="L1" s="48"/>
    </row>
    <row r="2" spans="1:12" s="7" customFormat="1" ht="18.75">
      <c r="A2" s="50" t="s">
        <v>468</v>
      </c>
      <c r="B2" s="117"/>
      <c r="C2" s="117"/>
      <c r="D2" s="117"/>
      <c r="E2" s="117"/>
      <c r="F2" s="117"/>
      <c r="G2" s="117"/>
      <c r="H2" s="117"/>
      <c r="I2" s="117"/>
      <c r="J2" s="117"/>
      <c r="K2" s="117"/>
      <c r="L2" s="117"/>
    </row>
    <row r="3" spans="1:12" s="7" customFormat="1">
      <c r="A3" s="49" t="s">
        <v>469</v>
      </c>
      <c r="B3" s="49"/>
      <c r="C3" s="49"/>
      <c r="D3" s="49"/>
      <c r="E3" s="49"/>
      <c r="F3" s="49"/>
      <c r="G3" s="49"/>
      <c r="H3" s="49"/>
      <c r="I3" s="49"/>
      <c r="J3" s="49"/>
      <c r="K3" s="49"/>
      <c r="L3" s="49"/>
    </row>
    <row r="4" spans="1:12" s="7" customFormat="1">
      <c r="A4" s="177"/>
    </row>
    <row r="5" spans="1:12" s="7" customFormat="1" ht="12.75"/>
    <row r="6" spans="1:12" s="7" customFormat="1" ht="12.75"/>
    <row r="7" spans="1:12" s="7" customFormat="1" ht="12.75"/>
    <row r="8" spans="1:12" s="7" customFormat="1" ht="12.75"/>
    <row r="9" spans="1:12" s="7" customFormat="1" ht="12.75"/>
    <row r="10" spans="1:12" s="7" customFormat="1" ht="12.75"/>
    <row r="11" spans="1:12" s="7" customFormat="1" ht="12.75"/>
    <row r="12" spans="1:12" s="7" customFormat="1" ht="12.75"/>
    <row r="13" spans="1:12" s="7" customFormat="1" ht="12.75"/>
    <row r="14" spans="1:12" s="7" customFormat="1" ht="12.75"/>
    <row r="15" spans="1:12" s="7" customFormat="1" ht="12.75"/>
    <row r="16" spans="1:12" s="7" customFormat="1" ht="12.75"/>
    <row r="17" s="7" customFormat="1" ht="12.75"/>
    <row r="18" s="7" customFormat="1" ht="12.75"/>
    <row r="19" s="7" customFormat="1" ht="12.75"/>
    <row r="20" s="7" customFormat="1" ht="12.75"/>
    <row r="21" s="7" customFormat="1" ht="12.75"/>
    <row r="22" s="7" customFormat="1" ht="12.75"/>
    <row r="23" s="7" customFormat="1" ht="12.75"/>
    <row r="24" s="7" customFormat="1" ht="12.75"/>
    <row r="25" s="7" customFormat="1" ht="12.75"/>
    <row r="35" spans="4:7" s="7" customFormat="1" ht="12.75">
      <c r="D35" s="7" t="s">
        <v>30</v>
      </c>
      <c r="E35" s="7" t="s">
        <v>389</v>
      </c>
      <c r="G35" s="7" t="s">
        <v>390</v>
      </c>
    </row>
    <row r="36" spans="4:7" s="7" customFormat="1" ht="12.75">
      <c r="E36" s="274" t="s">
        <v>38</v>
      </c>
      <c r="F36" s="274" t="s">
        <v>39</v>
      </c>
      <c r="G36" s="274" t="s">
        <v>40</v>
      </c>
    </row>
    <row r="37" spans="4:7" s="7" customFormat="1" ht="12.75">
      <c r="D37" s="7" t="s">
        <v>37</v>
      </c>
      <c r="E37" s="274" t="s">
        <v>41</v>
      </c>
      <c r="F37" s="274" t="s">
        <v>42</v>
      </c>
      <c r="G37" s="274" t="s">
        <v>43</v>
      </c>
    </row>
    <row r="38" spans="4:7" s="7" customFormat="1" ht="12.75">
      <c r="D38" s="7" t="s">
        <v>51</v>
      </c>
      <c r="E38" s="7">
        <v>2543</v>
      </c>
      <c r="F38" s="7">
        <v>7300</v>
      </c>
      <c r="G38" s="7">
        <v>9843</v>
      </c>
    </row>
    <row r="39" spans="4:7" s="7" customFormat="1" ht="12.75">
      <c r="D39" s="7" t="s">
        <v>50</v>
      </c>
      <c r="E39" s="7">
        <v>2712</v>
      </c>
      <c r="F39" s="7">
        <v>8339</v>
      </c>
      <c r="G39" s="7">
        <v>11051</v>
      </c>
    </row>
    <row r="40" spans="4:7" s="7" customFormat="1" ht="12.75">
      <c r="D40" s="7" t="s">
        <v>49</v>
      </c>
      <c r="E40" s="7">
        <v>3081</v>
      </c>
      <c r="F40" s="7">
        <v>7718</v>
      </c>
      <c r="G40" s="7">
        <v>10799</v>
      </c>
    </row>
    <row r="41" spans="4:7" s="7" customFormat="1" ht="12.75">
      <c r="D41" s="7" t="s">
        <v>48</v>
      </c>
      <c r="E41" s="7">
        <v>3126</v>
      </c>
      <c r="F41" s="7">
        <v>9336</v>
      </c>
      <c r="G41" s="7">
        <v>12462</v>
      </c>
    </row>
    <row r="42" spans="4:7" s="7" customFormat="1" ht="12.75">
      <c r="D42" s="7" t="s">
        <v>47</v>
      </c>
      <c r="E42" s="7">
        <v>3608</v>
      </c>
      <c r="F42" s="7">
        <v>10222</v>
      </c>
      <c r="G42" s="7">
        <v>13830</v>
      </c>
    </row>
    <row r="43" spans="4:7" s="7" customFormat="1" ht="12.75">
      <c r="D43" s="7" t="s">
        <v>46</v>
      </c>
      <c r="E43" s="7">
        <v>4544</v>
      </c>
      <c r="F43" s="7">
        <v>11334</v>
      </c>
      <c r="G43" s="7">
        <v>15878</v>
      </c>
    </row>
    <row r="44" spans="4:7" s="7" customFormat="1" ht="12.75">
      <c r="D44" s="7" t="s">
        <v>45</v>
      </c>
      <c r="E44" s="7">
        <v>5452</v>
      </c>
      <c r="F44" s="7">
        <v>11065</v>
      </c>
      <c r="G44" s="7">
        <v>16517</v>
      </c>
    </row>
    <row r="45" spans="4:7" s="7" customFormat="1" ht="12.75">
      <c r="D45" s="7" t="s">
        <v>44</v>
      </c>
      <c r="E45" s="7">
        <v>5748</v>
      </c>
      <c r="F45" s="7">
        <v>12604</v>
      </c>
      <c r="G45" s="7">
        <v>18352</v>
      </c>
    </row>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ADB1D-05BB-4397-AD69-527732677735}">
  <dimension ref="A1:C58"/>
  <sheetViews>
    <sheetView showGridLines="0" rightToLeft="1" topLeftCell="A2" zoomScaleNormal="100" zoomScaleSheetLayoutView="93" workbookViewId="0">
      <selection activeCell="I6" sqref="I6"/>
    </sheetView>
  </sheetViews>
  <sheetFormatPr defaultColWidth="9.140625" defaultRowHeight="15"/>
  <cols>
    <col min="1" max="1" width="58.7109375" style="390" customWidth="1"/>
    <col min="2" max="2" width="10" style="377" customWidth="1"/>
    <col min="3" max="3" width="58.7109375" style="385" customWidth="1"/>
    <col min="4" max="16384" width="9.140625" style="377"/>
  </cols>
  <sheetData>
    <row r="1" spans="1:3" ht="30" customHeight="1">
      <c r="A1" s="386" t="s">
        <v>22</v>
      </c>
      <c r="B1" s="375" t="s">
        <v>20</v>
      </c>
      <c r="C1" s="376" t="s">
        <v>23</v>
      </c>
    </row>
    <row r="2" spans="1:3" ht="30" customHeight="1">
      <c r="A2" s="382" t="str">
        <f>'F 1'!A2</f>
        <v xml:space="preserve">تقديرات المشتغلون (15 سنة فأكثر) حسب الجنسية  </v>
      </c>
      <c r="B2" s="387">
        <v>1</v>
      </c>
      <c r="C2" s="379" t="str">
        <f>'F 1'!A3</f>
        <v>Estimated Workers (15 years and above) by Nationality and Sex</v>
      </c>
    </row>
    <row r="3" spans="1:3" ht="30" customHeight="1">
      <c r="A3" s="382" t="str">
        <f>'F 2.1'!A2</f>
        <v xml:space="preserve">العاملون المسجلون بديوان الخدمة المدنية حسب جدول الوظائف - (2019 - 2020) </v>
      </c>
      <c r="B3" s="388">
        <v>2.1</v>
      </c>
      <c r="C3" s="379" t="str">
        <f>'F 2.1'!A3</f>
        <v>Workers Registered at Civil Service Bureau by Jobs Schedule - (2019 - 2020)</v>
      </c>
    </row>
    <row r="4" spans="1:3" ht="30" customHeight="1">
      <c r="A4" s="382" t="str">
        <f>'F 2.2'!A2</f>
        <v xml:space="preserve"> العاملون البحرينيون المسجلون بديوان الخدمة المدنية حسب جدول الوظائف - (2019 - 2020) </v>
      </c>
      <c r="B4" s="388">
        <v>2.2000000000000002</v>
      </c>
      <c r="C4" s="379" t="str">
        <f>'F 2.2'!A3</f>
        <v>Bahraini Workers Registered at Civil Service Bureau by Jobs Schedule - (2019 - 2020)</v>
      </c>
    </row>
    <row r="5" spans="1:3" ht="30" customHeight="1">
      <c r="A5" s="382" t="str">
        <f>'F 2.3'!A2</f>
        <v xml:space="preserve"> العاملون غير البحرينيين المسجلين بديوان الخدمة المدنية حسب جدول الوظائف - (2019 - 2020) </v>
      </c>
      <c r="B5" s="388">
        <v>2.2999999999999998</v>
      </c>
      <c r="C5" s="379" t="str">
        <f>'F 2.3'!A3</f>
        <v>Non-Bahraini Workers Registered at Civil Service Bureau by Jobs Schedule - (2019 - 2020)</v>
      </c>
    </row>
    <row r="6" spans="1:3" ht="30" customHeight="1">
      <c r="A6" s="382" t="str">
        <f>'F 3'!A2</f>
        <v>المشتغلون الخاضعون لنظام التأمين الاجتماعي (القطاع الخاص) حسب النشاط الاقتصادي، الجنسية والجنس - 2020</v>
      </c>
      <c r="B6" s="387">
        <v>3</v>
      </c>
      <c r="C6" s="379" t="str">
        <f>'F 3'!A3</f>
        <v>Workers Covered by Social Insurance System (Private Sector) by Economic Activity, Nationality and Sex - 2020</v>
      </c>
    </row>
    <row r="7" spans="1:3" ht="39" customHeight="1">
      <c r="A7" s="382" t="str">
        <f>'F 4'!A2</f>
        <v>المشتغلون الخاضعون لنظام التأمين الاجتماعي (القطاع الخاص) حسب فئات الأجر الشهري، الجنسية والجنس - 2020</v>
      </c>
      <c r="B7" s="387">
        <v>4</v>
      </c>
      <c r="C7" s="379" t="str">
        <f>'F 4'!A3</f>
        <v>Workers Covered by Social Insurance System (Private Sector) by Monthly Wage Groups, Nationality and Sex - 2020</v>
      </c>
    </row>
    <row r="8" spans="1:3" ht="30" customHeight="1">
      <c r="A8" s="382" t="str">
        <f>'F 5.1'!A2</f>
        <v>المشتغلون الخاضعون لنظام التأمين الاجتماعي (القطاع الخاص) حسب فئات الأجر الشهري والمهنة الرئيسية - 2020</v>
      </c>
      <c r="B8" s="388">
        <v>5.0999999999999996</v>
      </c>
      <c r="C8" s="379" t="str">
        <f>'F 5.1'!A3</f>
        <v>Workers Covered by Social Insurance System (Private Sector) by Monthly Wage Groups and Main Occupation - 2020</v>
      </c>
    </row>
    <row r="9" spans="1:3" ht="30" customHeight="1">
      <c r="A9" s="382" t="str">
        <f>'F 5.2'!A2</f>
        <v>المشتغلون البحرينيون الخاضعون لنظام التأمين الاجتماعي (القطاع الخاص) حسب فئات الأجر الشهري والمهنة الرئيسية - 2020</v>
      </c>
      <c r="B9" s="388">
        <v>5.2</v>
      </c>
      <c r="C9" s="379" t="str">
        <f>'F 5.2'!A3</f>
        <v>Bahraini Workers Covered by Social Insurance System (Private Sector) by Monthly Wage Groups and Main Occupation - 2020</v>
      </c>
    </row>
    <row r="10" spans="1:3" ht="30" customHeight="1">
      <c r="A10" s="382" t="str">
        <f>'F 5.3'!A2</f>
        <v xml:space="preserve">المشتغلون غير البحرينيين الخاضعون لنظام التأمين الاجتماعي (القطاع الخاص) حسب فئات الأجر الشهري والمهنة الرئيسية - 2020 </v>
      </c>
      <c r="B10" s="388">
        <v>5.3</v>
      </c>
      <c r="C10" s="379" t="str">
        <f>'F 5.3'!A3</f>
        <v>Non-Bahraini Workers Covered by Social Insurance System (Private Sector) by Monthly Wage Groups and Main Occupation - 2020</v>
      </c>
    </row>
    <row r="11" spans="1:3" ht="39" customHeight="1">
      <c r="A11" s="382" t="str">
        <f>'F 6'!A2</f>
        <v xml:space="preserve">الإصابات المهنية المبلغ عنها للهيئة العامة للتأمين الاجتماعي (القطاع الخاص) حسب نوع الإصابة  </v>
      </c>
      <c r="B11" s="387">
        <v>6</v>
      </c>
      <c r="C11" s="379" t="str">
        <f>'F 6'!A3</f>
        <v xml:space="preserve">Occupational Injuries Reported to Social Insurance System (Private Sector) by Type of Injury </v>
      </c>
    </row>
    <row r="12" spans="1:3" ht="36" customHeight="1">
      <c r="A12" s="382" t="str">
        <f>'F 7.1'!A2</f>
        <v xml:space="preserve">الإصابات المهنية للعاملين الخاضعين لنظام التأمين الاجتماعي (القطاع الخاص) بحسب الجنسية  - 2020 </v>
      </c>
      <c r="B12" s="388">
        <v>7.1</v>
      </c>
      <c r="C12" s="379" t="str">
        <f>'F 7.1'!A3</f>
        <v>Work Injuries for Workers Covered by Social Insurance System (Private Sector) by Nationality - 2020</v>
      </c>
    </row>
    <row r="13" spans="1:3" ht="36" customHeight="1">
      <c r="A13" s="382" t="str">
        <f>'F 7.2'!A2</f>
        <v xml:space="preserve"> الإصابات المهنية للبحرينيين المبلغ عنها للهيئة العامة للتأمين الاجتماعي (القطاع الخاص) حسب نوع الإصابة والجنس - 2020</v>
      </c>
      <c r="B13" s="388">
        <v>7.2</v>
      </c>
      <c r="C13" s="379" t="str">
        <f>'F 7.2'!A3</f>
        <v>Bahraini Occupational Injuries Reported to Social Insurance System (Private Sector) by Type of Injury and Sex - 2020</v>
      </c>
    </row>
    <row r="14" spans="1:3" ht="36" customHeight="1">
      <c r="A14" s="382" t="str">
        <f>'F 7.3'!A2</f>
        <v xml:space="preserve"> الإصابات المهنية لغير البحرينيين الناتجة عن حوادث العمل المبلغ عنها للهيئة العامة للتأمين الاجتماعي (القطاع الخاص) حسب نوع الإصابة والجنس - 2020</v>
      </c>
      <c r="B14" s="388">
        <v>7.3</v>
      </c>
      <c r="C14" s="379" t="str">
        <f>'F 7.3'!A3</f>
        <v>Non-Bahraini Work Injuries Reported to Social Insurance System (Private Sector) by Type of Injury, and Sex - 2020</v>
      </c>
    </row>
    <row r="15" spans="1:3" ht="30" customHeight="1">
      <c r="A15" s="382" t="str">
        <f>'F 8'!A2</f>
        <v>المتغيبون عن العمل من العاملين الخاضعين لنظام التأمين الاجتماعي (القطاع الخاص) بحسب الجنسية - 2020</v>
      </c>
      <c r="B15" s="388">
        <v>8</v>
      </c>
      <c r="C15" s="379" t="str">
        <f>'F 8'!A3</f>
        <v xml:space="preserve"> Absentees for Workers Covered by Social Insurance System (Private Sector) by Nationality - 2020</v>
      </c>
    </row>
    <row r="16" spans="1:3" ht="30" customHeight="1">
      <c r="A16" s="382" t="str">
        <f>'F 9.1'!A2</f>
        <v>العاطلون البحرينيون (15 سنة فأكثر) حسب الجنس</v>
      </c>
      <c r="B16" s="388">
        <v>9.1</v>
      </c>
      <c r="C16" s="379" t="str">
        <f>'F 9.1'!A3</f>
        <v xml:space="preserve">Bahraini Unemployed (15 years and above) by Sex </v>
      </c>
    </row>
    <row r="17" spans="1:3" ht="30" customHeight="1">
      <c r="A17" s="382" t="str">
        <f>'F 9.2'!A2</f>
        <v>معدل البطالة للبحرينيين (15 سنة فأكثر) حسب الجنس</v>
      </c>
      <c r="B17" s="388">
        <v>9.1999999999999993</v>
      </c>
      <c r="C17" s="379" t="str">
        <f>'F 9.2'!A3</f>
        <v xml:space="preserve">Unemployment Rate for Bahraini (15 years and above) by Sex </v>
      </c>
    </row>
    <row r="18" spans="1:3" ht="30" customHeight="1">
      <c r="A18" s="382" t="str">
        <f>'F 10'!A2</f>
        <v>العاطلون البحرينيون (15 سنة فأكثر) حسب الجنس</v>
      </c>
      <c r="B18" s="387">
        <v>10</v>
      </c>
      <c r="C18" s="379" t="str">
        <f>'F 10'!A3</f>
        <v>Bahraini Unemployed Population (15 years and above) by Sex</v>
      </c>
    </row>
    <row r="19" spans="1:3" ht="30" customHeight="1">
      <c r="A19" s="382" t="str">
        <f>'F 11.1'!A2</f>
        <v xml:space="preserve">العاطلون البحرينيون (15 سنة فأكثر) حسب الشهر </v>
      </c>
      <c r="B19" s="388">
        <v>11.1</v>
      </c>
      <c r="C19" s="379" t="str">
        <f>'F 11.1'!A3</f>
        <v xml:space="preserve">Bahraini Unemployed (15 years and above) by Month </v>
      </c>
    </row>
    <row r="20" spans="1:3" ht="30" customHeight="1">
      <c r="A20" s="382" t="str">
        <f>'F 11.2'!A2</f>
        <v xml:space="preserve">معدل البطالة بين البحرينيين (15 سنة فأكثر) حسب الشهر </v>
      </c>
      <c r="B20" s="388">
        <v>11.2</v>
      </c>
      <c r="C20" s="379" t="str">
        <f>'F 11.2'!A3</f>
        <v>Unemployment rate among Bahrainis (15 years and above) by month</v>
      </c>
    </row>
    <row r="21" spans="1:3" ht="30" customHeight="1">
      <c r="A21" s="382" t="str">
        <f>'F 12'!A2</f>
        <v>معدل البطالة للبحرينيين حسب الجنس</v>
      </c>
      <c r="B21" s="387">
        <v>12</v>
      </c>
      <c r="C21" s="379" t="str">
        <f>'F 12'!A3</f>
        <v xml:space="preserve">Unemployment Rate for Bahraini by Sex </v>
      </c>
    </row>
    <row r="22" spans="1:3">
      <c r="A22" s="389"/>
      <c r="B22" s="7"/>
      <c r="C22" s="384"/>
    </row>
    <row r="23" spans="1:3">
      <c r="A23" s="389"/>
      <c r="B23" s="7"/>
      <c r="C23" s="384"/>
    </row>
    <row r="24" spans="1:3">
      <c r="A24" s="389"/>
      <c r="B24" s="7"/>
      <c r="C24" s="384"/>
    </row>
    <row r="25" spans="1:3">
      <c r="A25" s="389"/>
      <c r="B25" s="7"/>
      <c r="C25" s="384"/>
    </row>
    <row r="26" spans="1:3">
      <c r="A26" s="389"/>
      <c r="B26" s="7"/>
      <c r="C26" s="384"/>
    </row>
    <row r="27" spans="1:3">
      <c r="A27" s="389"/>
      <c r="B27" s="7"/>
      <c r="C27" s="384"/>
    </row>
    <row r="28" spans="1:3">
      <c r="A28" s="389"/>
      <c r="B28" s="7"/>
      <c r="C28" s="384"/>
    </row>
    <row r="29" spans="1:3">
      <c r="A29" s="389"/>
      <c r="B29" s="7"/>
      <c r="C29" s="384"/>
    </row>
    <row r="30" spans="1:3">
      <c r="A30" s="389"/>
      <c r="B30" s="7"/>
      <c r="C30" s="384"/>
    </row>
    <row r="31" spans="1:3">
      <c r="A31" s="389"/>
      <c r="B31" s="7"/>
      <c r="C31" s="384"/>
    </row>
    <row r="32" spans="1:3">
      <c r="A32" s="389"/>
      <c r="B32" s="7"/>
      <c r="C32" s="384"/>
    </row>
    <row r="33" spans="1:3">
      <c r="A33" s="389"/>
      <c r="B33" s="7"/>
      <c r="C33" s="384"/>
    </row>
    <row r="34" spans="1:3">
      <c r="A34" s="389"/>
      <c r="B34" s="7"/>
      <c r="C34" s="384"/>
    </row>
    <row r="35" spans="1:3">
      <c r="A35" s="389"/>
      <c r="B35" s="7"/>
      <c r="C35" s="384"/>
    </row>
    <row r="36" spans="1:3">
      <c r="A36" s="389"/>
      <c r="B36" s="7"/>
      <c r="C36" s="384"/>
    </row>
    <row r="37" spans="1:3">
      <c r="A37" s="389"/>
      <c r="B37" s="7"/>
      <c r="C37" s="384"/>
    </row>
    <row r="38" spans="1:3">
      <c r="A38" s="389"/>
      <c r="B38" s="7"/>
      <c r="C38" s="384"/>
    </row>
    <row r="39" spans="1:3">
      <c r="A39" s="389"/>
      <c r="B39" s="7"/>
      <c r="C39" s="384"/>
    </row>
    <row r="40" spans="1:3">
      <c r="A40" s="389"/>
      <c r="B40" s="7"/>
      <c r="C40" s="384"/>
    </row>
    <row r="41" spans="1:3">
      <c r="A41" s="389"/>
      <c r="B41" s="7"/>
      <c r="C41" s="384"/>
    </row>
    <row r="42" spans="1:3">
      <c r="A42" s="389"/>
      <c r="B42" s="7"/>
      <c r="C42" s="384"/>
    </row>
    <row r="43" spans="1:3">
      <c r="A43" s="389"/>
      <c r="B43" s="7"/>
      <c r="C43" s="384"/>
    </row>
    <row r="44" spans="1:3">
      <c r="A44" s="389"/>
      <c r="B44" s="7"/>
      <c r="C44" s="384"/>
    </row>
    <row r="45" spans="1:3">
      <c r="A45" s="389"/>
      <c r="B45" s="7"/>
      <c r="C45" s="384"/>
    </row>
    <row r="46" spans="1:3">
      <c r="A46" s="389"/>
      <c r="B46" s="7"/>
      <c r="C46" s="384"/>
    </row>
    <row r="47" spans="1:3">
      <c r="A47" s="389"/>
      <c r="B47" s="7"/>
      <c r="C47" s="384"/>
    </row>
    <row r="48" spans="1:3">
      <c r="A48" s="389"/>
      <c r="B48" s="7"/>
      <c r="C48" s="384"/>
    </row>
    <row r="49" spans="1:3">
      <c r="A49" s="389"/>
      <c r="B49" s="7"/>
      <c r="C49" s="384"/>
    </row>
    <row r="50" spans="1:3">
      <c r="A50" s="389"/>
      <c r="B50" s="7"/>
      <c r="C50" s="384"/>
    </row>
    <row r="51" spans="1:3">
      <c r="A51" s="389"/>
      <c r="B51" s="7"/>
      <c r="C51" s="384"/>
    </row>
    <row r="52" spans="1:3">
      <c r="A52" s="389"/>
      <c r="B52" s="7"/>
      <c r="C52" s="384"/>
    </row>
    <row r="53" spans="1:3">
      <c r="A53" s="389"/>
      <c r="B53" s="7"/>
      <c r="C53" s="384"/>
    </row>
    <row r="54" spans="1:3">
      <c r="A54" s="389"/>
      <c r="B54" s="7"/>
      <c r="C54" s="384"/>
    </row>
    <row r="55" spans="1:3">
      <c r="A55" s="389"/>
      <c r="B55" s="7"/>
      <c r="C55" s="384"/>
    </row>
    <row r="56" spans="1:3">
      <c r="A56" s="389"/>
      <c r="B56" s="7"/>
      <c r="C56" s="384"/>
    </row>
    <row r="57" spans="1:3">
      <c r="A57" s="389"/>
      <c r="B57" s="7"/>
      <c r="C57" s="384"/>
    </row>
    <row r="58" spans="1:3">
      <c r="A58" s="389"/>
      <c r="B58" s="7"/>
      <c r="C58" s="384"/>
    </row>
  </sheetData>
  <hyperlinks>
    <hyperlink ref="B2" location="'F 1'!A1" display="'F 1'!A1" xr:uid="{E8A9005E-B7E1-4336-9757-D74EB8B4800B}"/>
    <hyperlink ref="B3" location="'F 2.1'!A1" display="'F 2.1'!A1" xr:uid="{7559AF66-00C0-4E3E-B400-5D948B9DDE13}"/>
    <hyperlink ref="B6" location="'F 3'!A1" display="'F 3'!A1" xr:uid="{B60148D0-BBD6-41A9-AEE0-0AD4E69534D4}"/>
    <hyperlink ref="B7" location="'F 4'!A1" display="'F 4'!A1" xr:uid="{1333CE3E-D245-442B-9EA4-DA1C35AAB2A8}"/>
    <hyperlink ref="B8" location="'F 5.1'!A1" display="'F 5.1'!A1" xr:uid="{D9C113F8-1683-45D8-A01F-279325ACD4BF}"/>
    <hyperlink ref="B9" location="'F 5.2'!A1" display="'F 5.2'!A1" xr:uid="{60F53598-DEF1-4608-A716-536BC45712E6}"/>
    <hyperlink ref="B10" location="'F 5.3'!A1" display="'F 5.3'!A1" xr:uid="{891114E9-706E-4C22-A8BE-C43F5A5888CD}"/>
    <hyperlink ref="B11" location="'F 6'!A1" display="'F 6'!A1" xr:uid="{5FDECDC4-711C-432A-B830-F240D02CE067}"/>
    <hyperlink ref="B12" location="'F 7.1'!A1" display="'F 7.1'!A1" xr:uid="{96394175-F8B6-44EA-BD1E-4DF8A5224EAD}"/>
    <hyperlink ref="B13" location="'F 7.2'!A1" display="'F 7.2'!A1" xr:uid="{DEE933F5-5992-498D-BA25-CA887A974881}"/>
    <hyperlink ref="B15" location="'F 8'!A1" display="'F 8'!A1" xr:uid="{BBE8399E-470D-453E-BB85-CDFF45C23C63}"/>
    <hyperlink ref="B16" location="'F 9.1'!A1" display="'F 9.1'!A1" xr:uid="{600349F7-A75F-4665-8B62-C9203696819D}"/>
    <hyperlink ref="B17" location="'F 9.2'!A1" display="'F 9.2'!A1" xr:uid="{7D95A752-0E8D-452D-85BD-9B73401CC10B}"/>
    <hyperlink ref="B18" location="'F 10'!A1" display="'F 10'!A1" xr:uid="{55774B30-DF3F-40D6-A33C-A7CC49768AA4}"/>
    <hyperlink ref="B21" location="'F 12'!A1" display="'F 12'!A1" xr:uid="{FF07CB2E-F77D-40ED-8470-3C7D486EE029}"/>
    <hyperlink ref="B4:B5" location="'F 2.1'!A1" display="'F 2.1'!A1" xr:uid="{AC774A37-E42C-47E3-90D4-8FBB89702CD9}"/>
    <hyperlink ref="B14" location="'F 7.3'!A1" display="'F 7.3'!A1" xr:uid="{7705E05D-582F-4E98-B05B-1227EDF09363}"/>
    <hyperlink ref="B19" location="'F 11.1'!A1" display="'F 11.1'!A1" xr:uid="{887076B2-073C-4F6A-998C-27C7030D173F}"/>
    <hyperlink ref="B20" location="'F 11.2'!A1" display="'F 11.2'!A1" xr:uid="{F4D75F33-392B-4FE7-9FB2-AB3EB24A1893}"/>
  </hyperlink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8803-6C17-4E6B-8834-0F8E0DF31085}">
  <dimension ref="A1:J30"/>
  <sheetViews>
    <sheetView showGridLines="0" rightToLeft="1" view="pageBreakPreview" zoomScaleNormal="100" zoomScaleSheetLayoutView="100" workbookViewId="0">
      <selection activeCell="M9" sqref="M9"/>
    </sheetView>
  </sheetViews>
  <sheetFormatPr defaultColWidth="9.140625" defaultRowHeight="12.75"/>
  <cols>
    <col min="1" max="1" width="24.42578125" style="7" customWidth="1"/>
    <col min="2" max="10" width="12.7109375" style="7" customWidth="1"/>
    <col min="11" max="11" width="13.7109375" style="7" customWidth="1"/>
    <col min="12" max="24" width="9.140625" style="7"/>
    <col min="25" max="25" width="18.7109375" style="7" bestFit="1" customWidth="1"/>
    <col min="26" max="26" width="14.140625" style="7" bestFit="1" customWidth="1"/>
    <col min="27" max="27" width="11.28515625" style="7" bestFit="1" customWidth="1"/>
    <col min="28" max="16384" width="9.140625" style="7"/>
  </cols>
  <sheetData>
    <row r="1" spans="1:10" s="10" customFormat="1" ht="24.95" customHeight="1">
      <c r="A1" s="428" t="s">
        <v>24</v>
      </c>
      <c r="B1" s="8" t="s">
        <v>25</v>
      </c>
      <c r="C1" s="9"/>
      <c r="D1" s="9"/>
      <c r="E1" s="9"/>
      <c r="F1" s="9"/>
      <c r="G1" s="9"/>
      <c r="H1" s="9"/>
      <c r="I1" s="429" t="s">
        <v>26</v>
      </c>
      <c r="J1" s="429"/>
    </row>
    <row r="2" spans="1:10" s="13" customFormat="1" ht="24.95" customHeight="1">
      <c r="A2" s="428"/>
      <c r="B2" s="11" t="s">
        <v>27</v>
      </c>
      <c r="C2" s="12"/>
      <c r="D2" s="12"/>
      <c r="E2" s="12"/>
      <c r="F2" s="12"/>
      <c r="G2" s="12"/>
      <c r="H2" s="12"/>
      <c r="I2" s="429"/>
      <c r="J2" s="429"/>
    </row>
    <row r="3" spans="1:10" s="15" customFormat="1" ht="15">
      <c r="A3" s="430"/>
      <c r="B3" s="430"/>
      <c r="C3" s="14"/>
      <c r="D3" s="14"/>
      <c r="E3" s="14"/>
      <c r="F3" s="14"/>
      <c r="G3" s="14"/>
      <c r="H3" s="14"/>
      <c r="I3" s="431"/>
      <c r="J3" s="431"/>
    </row>
    <row r="4" spans="1:10" ht="18" customHeight="1">
      <c r="A4" s="16"/>
      <c r="B4" s="33" t="s">
        <v>28</v>
      </c>
      <c r="C4" s="39"/>
      <c r="D4" s="39"/>
      <c r="E4" s="39"/>
      <c r="F4" s="39"/>
      <c r="G4" s="39"/>
      <c r="H4" s="39"/>
      <c r="I4" s="40"/>
      <c r="J4" s="34" t="s">
        <v>29</v>
      </c>
    </row>
    <row r="5" spans="1:10" ht="18" customHeight="1">
      <c r="A5" s="180" t="s">
        <v>30</v>
      </c>
      <c r="B5" s="41" t="s">
        <v>31</v>
      </c>
      <c r="C5" s="42"/>
      <c r="D5" s="43" t="s">
        <v>32</v>
      </c>
      <c r="E5" s="42" t="s">
        <v>33</v>
      </c>
      <c r="F5" s="42"/>
      <c r="G5" s="43" t="s">
        <v>34</v>
      </c>
      <c r="H5" s="42" t="s">
        <v>35</v>
      </c>
      <c r="I5" s="42"/>
      <c r="J5" s="324" t="s">
        <v>36</v>
      </c>
    </row>
    <row r="6" spans="1:10" ht="18" customHeight="1">
      <c r="A6" s="181" t="s">
        <v>37</v>
      </c>
      <c r="B6" s="44" t="s">
        <v>38</v>
      </c>
      <c r="C6" s="44" t="s">
        <v>39</v>
      </c>
      <c r="D6" s="45" t="s">
        <v>40</v>
      </c>
      <c r="E6" s="44" t="s">
        <v>38</v>
      </c>
      <c r="F6" s="44" t="s">
        <v>39</v>
      </c>
      <c r="G6" s="45" t="s">
        <v>40</v>
      </c>
      <c r="H6" s="44" t="s">
        <v>38</v>
      </c>
      <c r="I6" s="44" t="s">
        <v>39</v>
      </c>
      <c r="J6" s="44" t="s">
        <v>40</v>
      </c>
    </row>
    <row r="7" spans="1:10" ht="18" customHeight="1">
      <c r="A7" s="17"/>
      <c r="B7" s="46" t="s">
        <v>41</v>
      </c>
      <c r="C7" s="46" t="s">
        <v>42</v>
      </c>
      <c r="D7" s="47" t="s">
        <v>43</v>
      </c>
      <c r="E7" s="46" t="s">
        <v>41</v>
      </c>
      <c r="F7" s="46" t="s">
        <v>42</v>
      </c>
      <c r="G7" s="47" t="s">
        <v>43</v>
      </c>
      <c r="H7" s="46" t="s">
        <v>41</v>
      </c>
      <c r="I7" s="46" t="s">
        <v>42</v>
      </c>
      <c r="J7" s="46" t="s">
        <v>43</v>
      </c>
    </row>
    <row r="8" spans="1:10" ht="24.95" customHeight="1">
      <c r="A8" s="36" t="s">
        <v>44</v>
      </c>
      <c r="B8" s="18">
        <v>144375.29174284093</v>
      </c>
      <c r="C8" s="18">
        <v>92321.934772585388</v>
      </c>
      <c r="D8" s="19">
        <f t="shared" ref="D8:D14" si="0">B8+C8</f>
        <v>236697.2265154263</v>
      </c>
      <c r="E8" s="18">
        <v>507042.2402450259</v>
      </c>
      <c r="F8" s="18">
        <v>90743.818561139764</v>
      </c>
      <c r="G8" s="19">
        <f t="shared" ref="G8:G14" si="1">E8+F8</f>
        <v>597786.0588061657</v>
      </c>
      <c r="H8" s="18">
        <f t="shared" ref="H8:I14" si="2">B8+E8</f>
        <v>651417.53198786685</v>
      </c>
      <c r="I8" s="18">
        <f t="shared" si="2"/>
        <v>183065.75333372515</v>
      </c>
      <c r="J8" s="20">
        <f t="shared" ref="J8:J14" si="3">H8+I8</f>
        <v>834483.285321592</v>
      </c>
    </row>
    <row r="9" spans="1:10" ht="24.95" customHeight="1">
      <c r="A9" s="36" t="s">
        <v>45</v>
      </c>
      <c r="B9" s="18">
        <v>144671</v>
      </c>
      <c r="C9" s="18">
        <v>93861</v>
      </c>
      <c r="D9" s="19">
        <f t="shared" si="0"/>
        <v>238532</v>
      </c>
      <c r="E9" s="18">
        <v>507042.2402450259</v>
      </c>
      <c r="F9" s="18">
        <v>90743.818561139764</v>
      </c>
      <c r="G9" s="19">
        <f t="shared" si="1"/>
        <v>597786.0588061657</v>
      </c>
      <c r="H9" s="18">
        <f t="shared" si="2"/>
        <v>651713.24024502584</v>
      </c>
      <c r="I9" s="18">
        <f t="shared" si="2"/>
        <v>184604.81856113975</v>
      </c>
      <c r="J9" s="20">
        <f t="shared" si="3"/>
        <v>836318.05880616559</v>
      </c>
    </row>
    <row r="10" spans="1:10" ht="24.95" customHeight="1">
      <c r="A10" s="36" t="s">
        <v>46</v>
      </c>
      <c r="B10" s="18">
        <v>141577</v>
      </c>
      <c r="C10" s="18">
        <v>91309</v>
      </c>
      <c r="D10" s="19">
        <f t="shared" si="0"/>
        <v>232886</v>
      </c>
      <c r="E10" s="18">
        <v>509509</v>
      </c>
      <c r="F10" s="18">
        <v>103450</v>
      </c>
      <c r="G10" s="19">
        <f t="shared" si="1"/>
        <v>612959</v>
      </c>
      <c r="H10" s="18">
        <f t="shared" si="2"/>
        <v>651086</v>
      </c>
      <c r="I10" s="18">
        <f t="shared" si="2"/>
        <v>194759</v>
      </c>
      <c r="J10" s="20">
        <f t="shared" si="3"/>
        <v>845845</v>
      </c>
    </row>
    <row r="11" spans="1:10" ht="24.95" customHeight="1">
      <c r="A11" s="36" t="s">
        <v>47</v>
      </c>
      <c r="B11" s="18">
        <v>142513</v>
      </c>
      <c r="C11" s="18">
        <v>92421</v>
      </c>
      <c r="D11" s="19">
        <f t="shared" si="0"/>
        <v>234934</v>
      </c>
      <c r="E11" s="18">
        <v>509509</v>
      </c>
      <c r="F11" s="18">
        <v>103450</v>
      </c>
      <c r="G11" s="19">
        <f t="shared" si="1"/>
        <v>612959</v>
      </c>
      <c r="H11" s="18">
        <f t="shared" si="2"/>
        <v>652022</v>
      </c>
      <c r="I11" s="18">
        <f t="shared" si="2"/>
        <v>195871</v>
      </c>
      <c r="J11" s="20">
        <f t="shared" si="3"/>
        <v>847893</v>
      </c>
    </row>
    <row r="12" spans="1:10" ht="24.95" customHeight="1">
      <c r="A12" s="37" t="s">
        <v>48</v>
      </c>
      <c r="B12" s="18">
        <v>151701</v>
      </c>
      <c r="C12" s="18">
        <v>67908</v>
      </c>
      <c r="D12" s="19">
        <f t="shared" si="0"/>
        <v>219609</v>
      </c>
      <c r="E12" s="18">
        <v>511787</v>
      </c>
      <c r="F12" s="18">
        <v>102765</v>
      </c>
      <c r="G12" s="19">
        <f t="shared" si="1"/>
        <v>614552</v>
      </c>
      <c r="H12" s="18">
        <f t="shared" si="2"/>
        <v>663488</v>
      </c>
      <c r="I12" s="18">
        <f t="shared" si="2"/>
        <v>170673</v>
      </c>
      <c r="J12" s="20">
        <f t="shared" si="3"/>
        <v>834161</v>
      </c>
    </row>
    <row r="13" spans="1:10" ht="24.95" customHeight="1">
      <c r="A13" s="37" t="s">
        <v>49</v>
      </c>
      <c r="B13" s="18">
        <v>151746</v>
      </c>
      <c r="C13" s="18">
        <v>69526</v>
      </c>
      <c r="D13" s="19">
        <f t="shared" si="0"/>
        <v>221272</v>
      </c>
      <c r="E13" s="18">
        <v>511787</v>
      </c>
      <c r="F13" s="18">
        <v>102765</v>
      </c>
      <c r="G13" s="19">
        <f t="shared" si="1"/>
        <v>614552</v>
      </c>
      <c r="H13" s="18">
        <f t="shared" si="2"/>
        <v>663533</v>
      </c>
      <c r="I13" s="18">
        <f t="shared" si="2"/>
        <v>172291</v>
      </c>
      <c r="J13" s="20">
        <f t="shared" si="3"/>
        <v>835824</v>
      </c>
    </row>
    <row r="14" spans="1:10" ht="24.95" customHeight="1">
      <c r="A14" s="37" t="s">
        <v>50</v>
      </c>
      <c r="B14" s="18">
        <v>148630</v>
      </c>
      <c r="C14" s="18">
        <v>67109</v>
      </c>
      <c r="D14" s="19">
        <f t="shared" si="0"/>
        <v>215739</v>
      </c>
      <c r="E14" s="18">
        <v>543919</v>
      </c>
      <c r="F14" s="18">
        <v>102677</v>
      </c>
      <c r="G14" s="19">
        <f t="shared" si="1"/>
        <v>646596</v>
      </c>
      <c r="H14" s="18">
        <f t="shared" si="2"/>
        <v>692549</v>
      </c>
      <c r="I14" s="18">
        <f t="shared" si="2"/>
        <v>169786</v>
      </c>
      <c r="J14" s="20">
        <f t="shared" si="3"/>
        <v>862335</v>
      </c>
    </row>
    <row r="15" spans="1:10" ht="24.95" customHeight="1" thickBot="1">
      <c r="A15" s="38" t="s">
        <v>51</v>
      </c>
      <c r="B15" s="21">
        <v>148799</v>
      </c>
      <c r="C15" s="21">
        <v>68148</v>
      </c>
      <c r="D15" s="22">
        <f>B15+C15</f>
        <v>216947</v>
      </c>
      <c r="E15" s="21">
        <v>543919</v>
      </c>
      <c r="F15" s="21">
        <v>102677</v>
      </c>
      <c r="G15" s="22">
        <f>E15+F15</f>
        <v>646596</v>
      </c>
      <c r="H15" s="21">
        <f>B15+E15</f>
        <v>692718</v>
      </c>
      <c r="I15" s="21">
        <f>C15+F15</f>
        <v>170825</v>
      </c>
      <c r="J15" s="23">
        <f>H15+I15</f>
        <v>863543</v>
      </c>
    </row>
    <row r="16" spans="1:10" ht="18" customHeight="1" thickTop="1">
      <c r="A16" s="35" t="s">
        <v>52</v>
      </c>
      <c r="B16" s="24"/>
      <c r="C16" s="24"/>
      <c r="D16" s="24"/>
      <c r="E16" s="24"/>
      <c r="F16" s="24"/>
      <c r="G16" s="24"/>
      <c r="H16" s="24"/>
      <c r="I16" s="24"/>
      <c r="J16" s="25" t="s">
        <v>53</v>
      </c>
    </row>
    <row r="17" spans="1:10" ht="9.9499999999999993" customHeight="1">
      <c r="A17" s="26"/>
      <c r="B17" s="27"/>
      <c r="C17" s="28"/>
      <c r="D17" s="28"/>
      <c r="E17" s="28"/>
      <c r="F17" s="28"/>
      <c r="G17" s="28"/>
      <c r="H17" s="28"/>
      <c r="I17" s="29"/>
      <c r="J17" s="30"/>
    </row>
    <row r="21" spans="1:10" ht="51">
      <c r="C21" s="32"/>
      <c r="D21" s="398" t="s">
        <v>54</v>
      </c>
      <c r="E21" s="398" t="s">
        <v>55</v>
      </c>
      <c r="F21" s="32" t="s">
        <v>56</v>
      </c>
      <c r="G21" s="32" t="s">
        <v>57</v>
      </c>
    </row>
    <row r="22" spans="1:10">
      <c r="C22" s="32" t="s">
        <v>51</v>
      </c>
      <c r="D22" s="399">
        <v>25.12</v>
      </c>
      <c r="E22" s="399">
        <v>74.88</v>
      </c>
      <c r="F22" s="400">
        <v>216947</v>
      </c>
      <c r="G22" s="400">
        <v>646596</v>
      </c>
    </row>
    <row r="23" spans="1:10">
      <c r="C23" s="32" t="s">
        <v>50</v>
      </c>
      <c r="D23" s="399">
        <v>25.02</v>
      </c>
      <c r="E23" s="399">
        <v>74.98</v>
      </c>
      <c r="F23" s="400">
        <v>215739</v>
      </c>
      <c r="G23" s="400">
        <v>646596</v>
      </c>
    </row>
    <row r="24" spans="1:10">
      <c r="C24" s="32" t="s">
        <v>49</v>
      </c>
      <c r="D24" s="399">
        <v>26.47</v>
      </c>
      <c r="E24" s="399">
        <v>73.53</v>
      </c>
      <c r="F24" s="400">
        <v>221272</v>
      </c>
      <c r="G24" s="400">
        <v>614552</v>
      </c>
    </row>
    <row r="25" spans="1:10">
      <c r="C25" s="32" t="s">
        <v>48</v>
      </c>
      <c r="D25" s="399">
        <v>26.33</v>
      </c>
      <c r="E25" s="399">
        <v>73.67</v>
      </c>
      <c r="F25" s="400">
        <v>219609</v>
      </c>
      <c r="G25" s="400">
        <v>614552</v>
      </c>
    </row>
    <row r="26" spans="1:10">
      <c r="C26" s="32" t="s">
        <v>47</v>
      </c>
      <c r="D26" s="399">
        <v>27.71</v>
      </c>
      <c r="E26" s="399">
        <v>72.290000000000006</v>
      </c>
      <c r="F26" s="400">
        <v>234934</v>
      </c>
      <c r="G26" s="400">
        <v>612959</v>
      </c>
    </row>
    <row r="27" spans="1:10">
      <c r="C27" s="32" t="s">
        <v>46</v>
      </c>
      <c r="D27" s="399">
        <v>27.53</v>
      </c>
      <c r="E27" s="399">
        <v>72.47</v>
      </c>
      <c r="F27" s="400">
        <v>232886</v>
      </c>
      <c r="G27" s="400">
        <v>612959</v>
      </c>
    </row>
    <row r="28" spans="1:10">
      <c r="C28" s="32" t="s">
        <v>45</v>
      </c>
      <c r="D28" s="399">
        <v>28.52</v>
      </c>
      <c r="E28" s="399">
        <v>71.48</v>
      </c>
      <c r="F28" s="400">
        <v>238532</v>
      </c>
      <c r="G28" s="400">
        <v>597786.0588061657</v>
      </c>
    </row>
    <row r="29" spans="1:10">
      <c r="C29" s="32" t="s">
        <v>44</v>
      </c>
      <c r="D29" s="399">
        <v>28.36</v>
      </c>
      <c r="E29" s="399">
        <v>71.64</v>
      </c>
      <c r="F29" s="400">
        <v>232886</v>
      </c>
      <c r="G29" s="400">
        <v>597786.0588061657</v>
      </c>
    </row>
    <row r="30" spans="1:10">
      <c r="C30" s="31"/>
      <c r="D30" s="31"/>
      <c r="E30" s="31"/>
      <c r="F30" s="31"/>
    </row>
  </sheetData>
  <mergeCells count="4">
    <mergeCell ref="A1:A2"/>
    <mergeCell ref="I1:J2"/>
    <mergeCell ref="A3:B3"/>
    <mergeCell ref="I3:J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7950-9513-4FA1-82A3-EF3EF4F9F1D6}">
  <dimension ref="A1:K25"/>
  <sheetViews>
    <sheetView showGridLines="0" rightToLeft="1" view="pageBreakPreview" zoomScale="130" zoomScaleNormal="100" zoomScaleSheetLayoutView="130" workbookViewId="0">
      <selection activeCell="M5" sqref="M5"/>
    </sheetView>
  </sheetViews>
  <sheetFormatPr defaultRowHeight="15"/>
  <sheetData>
    <row r="1" spans="1:11" s="1" customFormat="1" ht="12.75">
      <c r="A1" s="51" t="s">
        <v>58</v>
      </c>
      <c r="B1" s="3"/>
      <c r="C1" s="3"/>
      <c r="D1" s="3"/>
      <c r="E1" s="3"/>
      <c r="F1" s="3"/>
      <c r="G1" s="3"/>
      <c r="H1" s="3"/>
      <c r="I1" s="3"/>
      <c r="J1" s="3"/>
      <c r="K1" s="3"/>
    </row>
    <row r="2" spans="1:11" s="1" customFormat="1">
      <c r="A2" s="50" t="s">
        <v>59</v>
      </c>
      <c r="B2" s="3"/>
      <c r="C2" s="3"/>
      <c r="D2" s="3"/>
      <c r="E2" s="3"/>
      <c r="F2" s="3"/>
      <c r="G2" s="3"/>
      <c r="H2" s="3"/>
      <c r="I2" s="3"/>
      <c r="J2" s="3"/>
      <c r="K2" s="3"/>
    </row>
    <row r="3" spans="1:11" s="1" customFormat="1" ht="18" customHeight="1">
      <c r="A3" s="316" t="s">
        <v>60</v>
      </c>
      <c r="B3" s="3"/>
      <c r="C3" s="3"/>
      <c r="D3" s="3"/>
      <c r="E3" s="3"/>
      <c r="F3" s="3"/>
      <c r="G3" s="3"/>
      <c r="H3" s="3"/>
      <c r="I3" s="3"/>
      <c r="J3" s="3"/>
      <c r="K3" s="3"/>
    </row>
    <row r="4" spans="1:11" s="1" customFormat="1" ht="12.75"/>
    <row r="5" spans="1:11" s="1" customFormat="1" ht="12.75"/>
    <row r="6" spans="1:11" s="1" customFormat="1" ht="12.75"/>
    <row r="7" spans="1:11" s="1" customFormat="1" ht="12.75"/>
    <row r="8" spans="1:11" s="1" customFormat="1" ht="12.75"/>
    <row r="9" spans="1:11" s="1" customFormat="1" ht="12.75"/>
    <row r="10" spans="1:11" s="1" customFormat="1" ht="12.75"/>
    <row r="11" spans="1:11" s="1" customFormat="1" ht="12.75"/>
    <row r="12" spans="1:11" s="1" customFormat="1" ht="12.75"/>
    <row r="13" spans="1:11" s="1" customFormat="1" ht="12.75"/>
    <row r="14" spans="1:11" s="1" customFormat="1" ht="12.75"/>
    <row r="15" spans="1:11" s="1" customFormat="1" ht="12.75"/>
    <row r="16" spans="1:11" s="1" customFormat="1" ht="12.75"/>
    <row r="17" s="1" customFormat="1" ht="12.75"/>
    <row r="18" s="1" customFormat="1" ht="12.75"/>
    <row r="19" s="1" customFormat="1" ht="12.75"/>
    <row r="20" s="1" customFormat="1" ht="12.75"/>
    <row r="21" s="1" customFormat="1" ht="12.75"/>
    <row r="22" s="1" customFormat="1" ht="12.75"/>
    <row r="23" s="1" customFormat="1" ht="12.75"/>
    <row r="24" s="1" customFormat="1" ht="12.75"/>
    <row r="25" s="1" customFormat="1" ht="12.75"/>
  </sheetData>
  <printOptions horizontalCentered="1"/>
  <pageMargins left="0" right="0" top="1.5" bottom="1" header="0" footer="0"/>
  <pageSetup paperSize="9" scale="95"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8651-DBDB-4548-B267-5CF39E2E5B23}">
  <dimension ref="A1:L34"/>
  <sheetViews>
    <sheetView showGridLines="0" rightToLeft="1" view="pageBreakPreview" zoomScaleNormal="100" zoomScaleSheetLayoutView="100" workbookViewId="0">
      <selection activeCell="E32" sqref="C32:E37"/>
    </sheetView>
  </sheetViews>
  <sheetFormatPr defaultColWidth="9.140625" defaultRowHeight="12.75"/>
  <cols>
    <col min="1" max="1" width="24" style="7" customWidth="1"/>
    <col min="2" max="3" width="9.7109375" style="7" customWidth="1"/>
    <col min="4" max="4" width="12.7109375" style="7" customWidth="1"/>
    <col min="5" max="6" width="9.7109375" style="7" customWidth="1"/>
    <col min="7" max="7" width="12.7109375" style="7" customWidth="1"/>
    <col min="8" max="9" width="9.7109375" style="7" customWidth="1"/>
    <col min="10" max="10" width="12.7109375" style="7" customWidth="1"/>
    <col min="11" max="11" width="22.7109375" style="7" customWidth="1"/>
    <col min="12" max="16384" width="9.140625" style="7"/>
  </cols>
  <sheetData>
    <row r="1" spans="1:12" ht="21">
      <c r="A1" s="428" t="s">
        <v>61</v>
      </c>
      <c r="B1" s="8" t="s">
        <v>62</v>
      </c>
      <c r="C1" s="9"/>
      <c r="D1" s="9"/>
      <c r="E1" s="9"/>
      <c r="F1" s="9"/>
      <c r="G1" s="9"/>
      <c r="H1" s="9"/>
      <c r="I1" s="9"/>
      <c r="J1" s="9"/>
      <c r="K1" s="442" t="s">
        <v>26</v>
      </c>
    </row>
    <row r="2" spans="1:12" ht="15.75">
      <c r="A2" s="428"/>
      <c r="B2" s="212" t="s">
        <v>63</v>
      </c>
      <c r="C2" s="213"/>
      <c r="D2" s="213"/>
      <c r="E2" s="213"/>
      <c r="F2" s="213"/>
      <c r="G2" s="213"/>
      <c r="H2" s="213"/>
      <c r="I2" s="213"/>
      <c r="J2" s="213"/>
      <c r="K2" s="442"/>
      <c r="L2" s="32"/>
    </row>
    <row r="3" spans="1:12" ht="15" customHeight="1" thickBot="1">
      <c r="A3" s="53"/>
      <c r="B3" s="14"/>
      <c r="C3" s="14"/>
      <c r="D3" s="14"/>
      <c r="E3" s="14"/>
      <c r="F3" s="14"/>
      <c r="G3" s="14"/>
      <c r="H3" s="431"/>
      <c r="I3" s="431"/>
      <c r="J3" s="15"/>
      <c r="K3" s="15"/>
      <c r="L3" s="32"/>
    </row>
    <row r="4" spans="1:12" ht="15.75" thickBot="1">
      <c r="A4" s="432" t="s">
        <v>64</v>
      </c>
      <c r="B4" s="33" t="s">
        <v>28</v>
      </c>
      <c r="C4" s="39"/>
      <c r="D4" s="39"/>
      <c r="E4" s="39"/>
      <c r="F4" s="39"/>
      <c r="G4" s="39"/>
      <c r="H4" s="39"/>
      <c r="I4" s="40"/>
      <c r="J4" s="34" t="s">
        <v>29</v>
      </c>
      <c r="K4" s="435" t="s">
        <v>65</v>
      </c>
      <c r="L4" s="32" t="str">
        <f>A9&amp;" "&amp;K9</f>
        <v>الوظائف العمومية الاعتيادية General Regular</v>
      </c>
    </row>
    <row r="5" spans="1:12" ht="15.75" thickBot="1">
      <c r="A5" s="433"/>
      <c r="B5" s="41" t="s">
        <v>31</v>
      </c>
      <c r="C5" s="42"/>
      <c r="D5" s="43" t="s">
        <v>32</v>
      </c>
      <c r="E5" s="42" t="s">
        <v>33</v>
      </c>
      <c r="F5" s="42"/>
      <c r="G5" s="43" t="s">
        <v>34</v>
      </c>
      <c r="H5" s="42" t="s">
        <v>35</v>
      </c>
      <c r="I5" s="42"/>
      <c r="J5" s="43" t="s">
        <v>36</v>
      </c>
      <c r="K5" s="436"/>
      <c r="L5" s="32" t="str">
        <f t="shared" ref="L5:L11" si="0">A10&amp;" "&amp;K10</f>
        <v>الوظائف العمومية / نظام النوبات General Shift</v>
      </c>
    </row>
    <row r="6" spans="1:12" ht="13.5" thickBot="1">
      <c r="A6" s="433"/>
      <c r="B6" s="44" t="s">
        <v>66</v>
      </c>
      <c r="C6" s="44" t="s">
        <v>39</v>
      </c>
      <c r="D6" s="45" t="s">
        <v>40</v>
      </c>
      <c r="E6" s="44" t="s">
        <v>38</v>
      </c>
      <c r="F6" s="44" t="s">
        <v>39</v>
      </c>
      <c r="G6" s="45" t="s">
        <v>40</v>
      </c>
      <c r="H6" s="44" t="s">
        <v>38</v>
      </c>
      <c r="I6" s="44" t="s">
        <v>39</v>
      </c>
      <c r="J6" s="45" t="s">
        <v>40</v>
      </c>
      <c r="K6" s="436"/>
      <c r="L6" s="32" t="str">
        <f t="shared" si="0"/>
        <v>الوظائف التخصصية الاعتيادية Professional Regular</v>
      </c>
    </row>
    <row r="7" spans="1:12" ht="13.5" customHeight="1" thickBot="1">
      <c r="A7" s="434"/>
      <c r="B7" s="182" t="s">
        <v>41</v>
      </c>
      <c r="C7" s="182" t="s">
        <v>42</v>
      </c>
      <c r="D7" s="183" t="s">
        <v>43</v>
      </c>
      <c r="E7" s="182" t="s">
        <v>41</v>
      </c>
      <c r="F7" s="182" t="s">
        <v>42</v>
      </c>
      <c r="G7" s="183" t="s">
        <v>43</v>
      </c>
      <c r="H7" s="182" t="s">
        <v>41</v>
      </c>
      <c r="I7" s="182" t="s">
        <v>42</v>
      </c>
      <c r="J7" s="183" t="s">
        <v>43</v>
      </c>
      <c r="K7" s="437"/>
      <c r="L7" s="32" t="str">
        <f t="shared" si="0"/>
        <v>الوظائف التخصصية / نظام النوبات Professional Shift</v>
      </c>
    </row>
    <row r="8" spans="1:12" s="54" customFormat="1" ht="15" customHeight="1" thickBot="1">
      <c r="A8" s="438">
        <v>2019</v>
      </c>
      <c r="B8" s="439"/>
      <c r="C8" s="439"/>
      <c r="D8" s="439"/>
      <c r="E8" s="439"/>
      <c r="F8" s="439"/>
      <c r="G8" s="439"/>
      <c r="H8" s="439"/>
      <c r="I8" s="439"/>
      <c r="J8" s="439"/>
      <c r="K8" s="439"/>
      <c r="L8" s="32" t="str">
        <f t="shared" si="0"/>
        <v>الوظائف التنفيذية Executive</v>
      </c>
    </row>
    <row r="9" spans="1:12" ht="12" customHeight="1">
      <c r="A9" s="57" t="s">
        <v>67</v>
      </c>
      <c r="B9" s="58">
        <v>2149</v>
      </c>
      <c r="C9" s="59">
        <v>4060</v>
      </c>
      <c r="D9" s="60">
        <f>B9+C9</f>
        <v>6209</v>
      </c>
      <c r="E9" s="58">
        <v>111</v>
      </c>
      <c r="F9" s="59">
        <v>20</v>
      </c>
      <c r="G9" s="61">
        <f>E9+F9</f>
        <v>131</v>
      </c>
      <c r="H9" s="59">
        <f>B9+E9</f>
        <v>2260</v>
      </c>
      <c r="I9" s="59">
        <f>C9+F9</f>
        <v>4080</v>
      </c>
      <c r="J9" s="61">
        <f>H9+I9</f>
        <v>6340</v>
      </c>
      <c r="K9" s="62" t="s">
        <v>68</v>
      </c>
      <c r="L9" s="32" t="str">
        <f t="shared" si="0"/>
        <v>الوظائف التعليمية Academic</v>
      </c>
    </row>
    <row r="10" spans="1:12" ht="12" customHeight="1">
      <c r="A10" s="63" t="s">
        <v>69</v>
      </c>
      <c r="B10" s="64">
        <v>4808</v>
      </c>
      <c r="C10" s="65">
        <v>2021</v>
      </c>
      <c r="D10" s="66">
        <f>B10+C10</f>
        <v>6829</v>
      </c>
      <c r="E10" s="64">
        <v>646</v>
      </c>
      <c r="F10" s="65">
        <v>1100</v>
      </c>
      <c r="G10" s="67">
        <f>E10+F10</f>
        <v>1746</v>
      </c>
      <c r="H10" s="65">
        <f>B10+E10</f>
        <v>5454</v>
      </c>
      <c r="I10" s="65">
        <f>C10+F10</f>
        <v>3121</v>
      </c>
      <c r="J10" s="67">
        <f>H10+I10</f>
        <v>8575</v>
      </c>
      <c r="K10" s="68" t="s">
        <v>70</v>
      </c>
      <c r="L10" s="32" t="str">
        <f t="shared" si="0"/>
        <v>وظائـف القضاة Judges</v>
      </c>
    </row>
    <row r="11" spans="1:12" ht="12" customHeight="1">
      <c r="A11" s="63" t="s">
        <v>71</v>
      </c>
      <c r="B11" s="64">
        <v>927</v>
      </c>
      <c r="C11" s="65">
        <v>1523</v>
      </c>
      <c r="D11" s="66">
        <f t="shared" ref="D11:D16" si="1">B11+C11</f>
        <v>2450</v>
      </c>
      <c r="E11" s="64">
        <v>226</v>
      </c>
      <c r="F11" s="65">
        <v>41</v>
      </c>
      <c r="G11" s="67">
        <f t="shared" ref="G11:G16" si="2">E11+F11</f>
        <v>267</v>
      </c>
      <c r="H11" s="65">
        <f t="shared" ref="H11:I16" si="3">B11+E11</f>
        <v>1153</v>
      </c>
      <c r="I11" s="65">
        <f t="shared" si="3"/>
        <v>1564</v>
      </c>
      <c r="J11" s="67">
        <f t="shared" ref="J11:J16" si="4">H11+I11</f>
        <v>2717</v>
      </c>
      <c r="K11" s="68" t="s">
        <v>72</v>
      </c>
      <c r="L11" s="32" t="str">
        <f t="shared" si="0"/>
        <v xml:space="preserve">الدرجات الأخرى  Other Grades </v>
      </c>
    </row>
    <row r="12" spans="1:12" ht="12" customHeight="1">
      <c r="A12" s="63" t="s">
        <v>73</v>
      </c>
      <c r="B12" s="64">
        <v>1043</v>
      </c>
      <c r="C12" s="65">
        <v>1593</v>
      </c>
      <c r="D12" s="66">
        <f t="shared" si="1"/>
        <v>2636</v>
      </c>
      <c r="E12" s="64">
        <v>487</v>
      </c>
      <c r="F12" s="65">
        <v>296</v>
      </c>
      <c r="G12" s="67">
        <f t="shared" si="2"/>
        <v>783</v>
      </c>
      <c r="H12" s="65">
        <f t="shared" si="3"/>
        <v>1530</v>
      </c>
      <c r="I12" s="65">
        <f t="shared" si="3"/>
        <v>1889</v>
      </c>
      <c r="J12" s="67">
        <f t="shared" si="4"/>
        <v>3419</v>
      </c>
      <c r="K12" s="68" t="s">
        <v>74</v>
      </c>
      <c r="L12" s="32"/>
    </row>
    <row r="13" spans="1:12" ht="12" customHeight="1">
      <c r="A13" s="63" t="s">
        <v>75</v>
      </c>
      <c r="B13" s="64">
        <v>1361</v>
      </c>
      <c r="C13" s="65">
        <v>1138</v>
      </c>
      <c r="D13" s="66">
        <f t="shared" si="1"/>
        <v>2499</v>
      </c>
      <c r="E13" s="64">
        <v>93</v>
      </c>
      <c r="F13" s="65">
        <v>20</v>
      </c>
      <c r="G13" s="67">
        <f t="shared" si="2"/>
        <v>113</v>
      </c>
      <c r="H13" s="65">
        <f t="shared" si="3"/>
        <v>1454</v>
      </c>
      <c r="I13" s="65">
        <f t="shared" si="3"/>
        <v>1158</v>
      </c>
      <c r="J13" s="67">
        <f t="shared" si="4"/>
        <v>2612</v>
      </c>
      <c r="K13" s="68" t="s">
        <v>76</v>
      </c>
      <c r="L13" s="32"/>
    </row>
    <row r="14" spans="1:12" ht="12" customHeight="1">
      <c r="A14" s="63" t="s">
        <v>77</v>
      </c>
      <c r="B14" s="64">
        <v>3188</v>
      </c>
      <c r="C14" s="65">
        <v>8107</v>
      </c>
      <c r="D14" s="66">
        <f t="shared" si="1"/>
        <v>11295</v>
      </c>
      <c r="E14" s="64">
        <v>2891</v>
      </c>
      <c r="F14" s="65">
        <v>1373</v>
      </c>
      <c r="G14" s="67">
        <f t="shared" si="2"/>
        <v>4264</v>
      </c>
      <c r="H14" s="65">
        <f t="shared" si="3"/>
        <v>6079</v>
      </c>
      <c r="I14" s="65">
        <f t="shared" si="3"/>
        <v>9480</v>
      </c>
      <c r="J14" s="67">
        <f t="shared" si="4"/>
        <v>15559</v>
      </c>
      <c r="K14" s="68" t="s">
        <v>78</v>
      </c>
      <c r="L14" s="32"/>
    </row>
    <row r="15" spans="1:12" ht="12" customHeight="1">
      <c r="A15" s="63" t="s">
        <v>79</v>
      </c>
      <c r="B15" s="64">
        <v>28</v>
      </c>
      <c r="C15" s="65">
        <v>11</v>
      </c>
      <c r="D15" s="66">
        <f t="shared" si="1"/>
        <v>39</v>
      </c>
      <c r="E15" s="64">
        <v>8</v>
      </c>
      <c r="F15" s="65">
        <v>0</v>
      </c>
      <c r="G15" s="67">
        <f t="shared" si="2"/>
        <v>8</v>
      </c>
      <c r="H15" s="65">
        <f t="shared" si="3"/>
        <v>36</v>
      </c>
      <c r="I15" s="65">
        <f t="shared" si="3"/>
        <v>11</v>
      </c>
      <c r="J15" s="67">
        <f t="shared" si="4"/>
        <v>47</v>
      </c>
      <c r="K15" s="68" t="s">
        <v>80</v>
      </c>
      <c r="L15" s="32"/>
    </row>
    <row r="16" spans="1:12" ht="12" customHeight="1">
      <c r="A16" s="63" t="s">
        <v>81</v>
      </c>
      <c r="B16" s="64">
        <v>453</v>
      </c>
      <c r="C16" s="65">
        <v>383</v>
      </c>
      <c r="D16" s="66">
        <f t="shared" si="1"/>
        <v>836</v>
      </c>
      <c r="E16" s="64">
        <v>97</v>
      </c>
      <c r="F16" s="65">
        <v>14</v>
      </c>
      <c r="G16" s="67">
        <f t="shared" si="2"/>
        <v>111</v>
      </c>
      <c r="H16" s="65">
        <f t="shared" si="3"/>
        <v>550</v>
      </c>
      <c r="I16" s="65">
        <f t="shared" si="3"/>
        <v>397</v>
      </c>
      <c r="J16" s="67">
        <f t="shared" si="4"/>
        <v>947</v>
      </c>
      <c r="K16" s="68" t="s">
        <v>82</v>
      </c>
      <c r="L16" s="32"/>
    </row>
    <row r="17" spans="1:11" ht="12" customHeight="1" thickBot="1">
      <c r="A17" s="69" t="s">
        <v>35</v>
      </c>
      <c r="B17" s="70">
        <f>SUM(B9:B16)</f>
        <v>13957</v>
      </c>
      <c r="C17" s="71">
        <f>SUM(C9:C16)</f>
        <v>18836</v>
      </c>
      <c r="D17" s="72">
        <f>B17+C17</f>
        <v>32793</v>
      </c>
      <c r="E17" s="70">
        <f>SUM(E9:E16)</f>
        <v>4559</v>
      </c>
      <c r="F17" s="71">
        <f>SUM(F9:F16)</f>
        <v>2864</v>
      </c>
      <c r="G17" s="73">
        <f>E17+F17</f>
        <v>7423</v>
      </c>
      <c r="H17" s="71">
        <f>SUM(H9:H16)</f>
        <v>18516</v>
      </c>
      <c r="I17" s="71">
        <f>SUM(I9:I16)</f>
        <v>21700</v>
      </c>
      <c r="J17" s="73">
        <f>H17+I17</f>
        <v>40216</v>
      </c>
      <c r="K17" s="74" t="s">
        <v>36</v>
      </c>
    </row>
    <row r="18" spans="1:11" s="54" customFormat="1" ht="15" customHeight="1" thickBot="1">
      <c r="A18" s="440">
        <v>2020</v>
      </c>
      <c r="B18" s="441"/>
      <c r="C18" s="441"/>
      <c r="D18" s="441"/>
      <c r="E18" s="441"/>
      <c r="F18" s="441"/>
      <c r="G18" s="441"/>
      <c r="H18" s="441"/>
      <c r="I18" s="441"/>
      <c r="J18" s="441"/>
      <c r="K18" s="441"/>
    </row>
    <row r="19" spans="1:11" ht="12" customHeight="1">
      <c r="A19" s="57" t="s">
        <v>83</v>
      </c>
      <c r="B19" s="58">
        <v>2137</v>
      </c>
      <c r="C19" s="59">
        <v>3976</v>
      </c>
      <c r="D19" s="60">
        <f>B19+C19</f>
        <v>6113</v>
      </c>
      <c r="E19" s="58">
        <v>93</v>
      </c>
      <c r="F19" s="59">
        <v>17</v>
      </c>
      <c r="G19" s="61">
        <f>E19+F19</f>
        <v>110</v>
      </c>
      <c r="H19" s="59">
        <f>B19+E19</f>
        <v>2230</v>
      </c>
      <c r="I19" s="59">
        <f>C19+F19</f>
        <v>3993</v>
      </c>
      <c r="J19" s="61">
        <f>H19+I19</f>
        <v>6223</v>
      </c>
      <c r="K19" s="62" t="s">
        <v>68</v>
      </c>
    </row>
    <row r="20" spans="1:11" ht="12" customHeight="1">
      <c r="A20" s="63" t="s">
        <v>69</v>
      </c>
      <c r="B20" s="64">
        <v>4763</v>
      </c>
      <c r="C20" s="65">
        <v>2187</v>
      </c>
      <c r="D20" s="66">
        <f>B20+C20</f>
        <v>6950</v>
      </c>
      <c r="E20" s="64">
        <v>654</v>
      </c>
      <c r="F20" s="65">
        <v>1308</v>
      </c>
      <c r="G20" s="67">
        <f>E20+F20</f>
        <v>1962</v>
      </c>
      <c r="H20" s="65">
        <f>B20+E20</f>
        <v>5417</v>
      </c>
      <c r="I20" s="65">
        <f>C20+F20</f>
        <v>3495</v>
      </c>
      <c r="J20" s="67">
        <f>H20+I20</f>
        <v>8912</v>
      </c>
      <c r="K20" s="68" t="s">
        <v>70</v>
      </c>
    </row>
    <row r="21" spans="1:11" ht="12" customHeight="1">
      <c r="A21" s="63" t="s">
        <v>84</v>
      </c>
      <c r="B21" s="64">
        <v>934</v>
      </c>
      <c r="C21" s="65">
        <v>1631</v>
      </c>
      <c r="D21" s="66">
        <f t="shared" ref="D21:D26" si="5">B21+C21</f>
        <v>2565</v>
      </c>
      <c r="E21" s="64">
        <v>198</v>
      </c>
      <c r="F21" s="65">
        <v>42</v>
      </c>
      <c r="G21" s="67">
        <f t="shared" ref="G21:G26" si="6">E21+F21</f>
        <v>240</v>
      </c>
      <c r="H21" s="65">
        <f t="shared" ref="H21:I26" si="7">B21+E21</f>
        <v>1132</v>
      </c>
      <c r="I21" s="65">
        <f t="shared" si="7"/>
        <v>1673</v>
      </c>
      <c r="J21" s="67">
        <f t="shared" ref="J21:J26" si="8">H21+I21</f>
        <v>2805</v>
      </c>
      <c r="K21" s="68" t="s">
        <v>72</v>
      </c>
    </row>
    <row r="22" spans="1:11" ht="12" customHeight="1">
      <c r="A22" s="63" t="s">
        <v>73</v>
      </c>
      <c r="B22" s="64">
        <v>1166</v>
      </c>
      <c r="C22" s="65">
        <v>1827</v>
      </c>
      <c r="D22" s="66">
        <f t="shared" si="5"/>
        <v>2993</v>
      </c>
      <c r="E22" s="64">
        <v>572</v>
      </c>
      <c r="F22" s="65">
        <v>674</v>
      </c>
      <c r="G22" s="67">
        <f t="shared" si="6"/>
        <v>1246</v>
      </c>
      <c r="H22" s="65">
        <f t="shared" si="7"/>
        <v>1738</v>
      </c>
      <c r="I22" s="65">
        <f t="shared" si="7"/>
        <v>2501</v>
      </c>
      <c r="J22" s="67">
        <f t="shared" si="8"/>
        <v>4239</v>
      </c>
      <c r="K22" s="68" t="s">
        <v>74</v>
      </c>
    </row>
    <row r="23" spans="1:11" ht="12" customHeight="1">
      <c r="A23" s="63" t="s">
        <v>75</v>
      </c>
      <c r="B23" s="64">
        <v>1494</v>
      </c>
      <c r="C23" s="65">
        <v>1258</v>
      </c>
      <c r="D23" s="66">
        <f t="shared" si="5"/>
        <v>2752</v>
      </c>
      <c r="E23" s="64">
        <v>81</v>
      </c>
      <c r="F23" s="65">
        <v>18</v>
      </c>
      <c r="G23" s="67">
        <f t="shared" si="6"/>
        <v>99</v>
      </c>
      <c r="H23" s="65">
        <f t="shared" si="7"/>
        <v>1575</v>
      </c>
      <c r="I23" s="65">
        <f t="shared" si="7"/>
        <v>1276</v>
      </c>
      <c r="J23" s="67">
        <f t="shared" si="8"/>
        <v>2851</v>
      </c>
      <c r="K23" s="68" t="s">
        <v>76</v>
      </c>
    </row>
    <row r="24" spans="1:11" ht="12" customHeight="1">
      <c r="A24" s="63" t="s">
        <v>77</v>
      </c>
      <c r="B24" s="64">
        <v>3163</v>
      </c>
      <c r="C24" s="65">
        <v>8135</v>
      </c>
      <c r="D24" s="66">
        <f t="shared" si="5"/>
        <v>11298</v>
      </c>
      <c r="E24" s="64">
        <v>2742</v>
      </c>
      <c r="F24" s="65">
        <v>1265</v>
      </c>
      <c r="G24" s="67">
        <f t="shared" si="6"/>
        <v>4007</v>
      </c>
      <c r="H24" s="65">
        <f t="shared" si="7"/>
        <v>5905</v>
      </c>
      <c r="I24" s="65">
        <f t="shared" si="7"/>
        <v>9400</v>
      </c>
      <c r="J24" s="67">
        <f t="shared" si="8"/>
        <v>15305</v>
      </c>
      <c r="K24" s="68" t="s">
        <v>78</v>
      </c>
    </row>
    <row r="25" spans="1:11" ht="12" customHeight="1">
      <c r="A25" s="63" t="s">
        <v>79</v>
      </c>
      <c r="B25" s="64">
        <v>29</v>
      </c>
      <c r="C25" s="65">
        <v>10</v>
      </c>
      <c r="D25" s="66">
        <f t="shared" si="5"/>
        <v>39</v>
      </c>
      <c r="E25" s="64">
        <v>7</v>
      </c>
      <c r="F25" s="65">
        <v>0</v>
      </c>
      <c r="G25" s="67">
        <f t="shared" si="6"/>
        <v>7</v>
      </c>
      <c r="H25" s="65">
        <f t="shared" si="7"/>
        <v>36</v>
      </c>
      <c r="I25" s="65">
        <f t="shared" si="7"/>
        <v>10</v>
      </c>
      <c r="J25" s="67">
        <f t="shared" si="8"/>
        <v>46</v>
      </c>
      <c r="K25" s="68" t="s">
        <v>80</v>
      </c>
    </row>
    <row r="26" spans="1:11" ht="12" customHeight="1">
      <c r="A26" s="63" t="s">
        <v>81</v>
      </c>
      <c r="B26" s="64">
        <v>403</v>
      </c>
      <c r="C26" s="65">
        <v>350</v>
      </c>
      <c r="D26" s="66">
        <f t="shared" si="5"/>
        <v>753</v>
      </c>
      <c r="E26" s="64">
        <v>65</v>
      </c>
      <c r="F26" s="65">
        <v>7</v>
      </c>
      <c r="G26" s="67">
        <f t="shared" si="6"/>
        <v>72</v>
      </c>
      <c r="H26" s="65">
        <f t="shared" si="7"/>
        <v>468</v>
      </c>
      <c r="I26" s="65">
        <f t="shared" si="7"/>
        <v>357</v>
      </c>
      <c r="J26" s="67">
        <f t="shared" si="8"/>
        <v>825</v>
      </c>
      <c r="K26" s="68" t="s">
        <v>82</v>
      </c>
    </row>
    <row r="27" spans="1:11" ht="12" customHeight="1" thickBot="1">
      <c r="A27" s="69" t="s">
        <v>35</v>
      </c>
      <c r="B27" s="70">
        <f>SUM(B19:B26)</f>
        <v>14089</v>
      </c>
      <c r="C27" s="71">
        <f>SUM(C19:C26)</f>
        <v>19374</v>
      </c>
      <c r="D27" s="72">
        <f>B27+C27</f>
        <v>33463</v>
      </c>
      <c r="E27" s="70">
        <f>SUM(E19:E26)</f>
        <v>4412</v>
      </c>
      <c r="F27" s="71">
        <f>SUM(F19:F26)</f>
        <v>3331</v>
      </c>
      <c r="G27" s="73">
        <f>E27+F27</f>
        <v>7743</v>
      </c>
      <c r="H27" s="71">
        <f>SUM(H19:H26)</f>
        <v>18501</v>
      </c>
      <c r="I27" s="71">
        <f>SUM(I19:I26)</f>
        <v>22705</v>
      </c>
      <c r="J27" s="73">
        <f>H27+I27</f>
        <v>41206</v>
      </c>
      <c r="K27" s="74" t="s">
        <v>36</v>
      </c>
    </row>
    <row r="28" spans="1:11" ht="18" customHeight="1">
      <c r="A28" s="84" t="s">
        <v>85</v>
      </c>
      <c r="K28" s="55" t="s">
        <v>86</v>
      </c>
    </row>
    <row r="29" spans="1:11" ht="18" customHeight="1">
      <c r="A29" s="80" t="s">
        <v>87</v>
      </c>
      <c r="K29" s="55" t="s">
        <v>88</v>
      </c>
    </row>
    <row r="30" spans="1:11" ht="9.9499999999999993" customHeight="1">
      <c r="A30" s="26"/>
      <c r="B30" s="27"/>
      <c r="C30" s="28"/>
      <c r="D30" s="28"/>
      <c r="E30" s="28"/>
      <c r="F30" s="28"/>
      <c r="G30" s="28"/>
      <c r="H30" s="28"/>
      <c r="I30" s="28"/>
      <c r="J30" s="28"/>
      <c r="K30" s="30"/>
    </row>
    <row r="32" spans="1:11">
      <c r="D32" s="78"/>
      <c r="E32" s="427"/>
    </row>
    <row r="34" spans="4:4">
      <c r="D34" s="78"/>
    </row>
  </sheetData>
  <mergeCells count="7">
    <mergeCell ref="A4:A7"/>
    <mergeCell ref="K4:K7"/>
    <mergeCell ref="A8:K8"/>
    <mergeCell ref="A18:K18"/>
    <mergeCell ref="A1:A2"/>
    <mergeCell ref="K1:K2"/>
    <mergeCell ref="H3:I3"/>
  </mergeCells>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5718-9C94-4046-994B-9673CB23E6AF}">
  <dimension ref="A1:K31"/>
  <sheetViews>
    <sheetView showGridLines="0" rightToLeft="1" view="pageBreakPreview" topLeftCell="A14" zoomScale="130" zoomScaleNormal="100" zoomScaleSheetLayoutView="130" workbookViewId="0">
      <selection activeCell="K28" sqref="K28"/>
    </sheetView>
  </sheetViews>
  <sheetFormatPr defaultRowHeight="15"/>
  <sheetData>
    <row r="1" spans="1:11" s="1" customFormat="1" ht="12.75">
      <c r="A1" s="51" t="s">
        <v>89</v>
      </c>
      <c r="B1" s="3"/>
      <c r="C1" s="3"/>
      <c r="D1" s="3"/>
      <c r="E1" s="3"/>
      <c r="F1" s="3"/>
      <c r="G1" s="3"/>
      <c r="H1" s="3"/>
      <c r="I1" s="3"/>
      <c r="J1" s="3"/>
      <c r="K1" s="3"/>
    </row>
    <row r="2" spans="1:11" s="1" customFormat="1">
      <c r="A2" s="50" t="s">
        <v>90</v>
      </c>
      <c r="B2" s="3"/>
      <c r="C2" s="3"/>
      <c r="D2" s="3"/>
      <c r="E2" s="3"/>
      <c r="F2" s="3"/>
      <c r="G2" s="3"/>
      <c r="H2" s="3"/>
      <c r="I2" s="3"/>
      <c r="J2" s="3"/>
      <c r="K2" s="3"/>
    </row>
    <row r="3" spans="1:11" s="1" customFormat="1" ht="18" customHeight="1">
      <c r="A3" s="316" t="s">
        <v>91</v>
      </c>
      <c r="B3" s="3"/>
      <c r="C3" s="3"/>
      <c r="D3" s="3"/>
      <c r="E3" s="3"/>
      <c r="F3" s="3"/>
      <c r="G3" s="3"/>
      <c r="H3" s="3"/>
      <c r="I3" s="3"/>
      <c r="J3" s="3"/>
      <c r="K3" s="3"/>
    </row>
    <row r="4" spans="1:11" s="1" customFormat="1" ht="12.75">
      <c r="A4" s="2"/>
    </row>
    <row r="5" spans="1:11" s="1" customFormat="1" ht="12.75"/>
    <row r="6" spans="1:11" s="1" customFormat="1" ht="12.75"/>
    <row r="7" spans="1:11" s="1" customFormat="1" ht="12.75"/>
    <row r="8" spans="1:11" s="1" customFormat="1" ht="12.75"/>
    <row r="9" spans="1:11" s="1" customFormat="1" ht="12.75"/>
    <row r="10" spans="1:11" s="1" customFormat="1" ht="12.75"/>
    <row r="11" spans="1:11" s="1" customFormat="1" ht="12.75"/>
    <row r="12" spans="1:11" s="1" customFormat="1" ht="12.75"/>
    <row r="13" spans="1:11" s="1" customFormat="1" ht="12.75">
      <c r="A13" s="2"/>
    </row>
    <row r="14" spans="1:11" s="1" customFormat="1" ht="12.75">
      <c r="A14" s="2"/>
    </row>
    <row r="15" spans="1:11" s="1" customFormat="1" ht="12.75">
      <c r="A15" s="2"/>
    </row>
    <row r="16" spans="1:11" s="1" customFormat="1" ht="12.75">
      <c r="A16" s="2"/>
    </row>
    <row r="17" spans="1:10" s="1" customFormat="1" ht="12.75">
      <c r="A17" s="2"/>
    </row>
    <row r="18" spans="1:10" s="1" customFormat="1" ht="12.75">
      <c r="A18" s="2"/>
    </row>
    <row r="19" spans="1:10" s="1" customFormat="1" ht="12.75">
      <c r="A19" s="2"/>
    </row>
    <row r="20" spans="1:10" s="1" customFormat="1" ht="12.75">
      <c r="A20" s="2"/>
    </row>
    <row r="21" spans="1:10" s="1" customFormat="1" ht="12.75">
      <c r="A21" s="2"/>
    </row>
    <row r="22" spans="1:10" s="1" customFormat="1" ht="12.75"/>
    <row r="23" spans="1:10" s="1" customFormat="1" ht="18.75">
      <c r="A23" s="4"/>
      <c r="B23" s="3"/>
      <c r="C23" s="3"/>
      <c r="D23" s="3"/>
      <c r="E23" s="3"/>
      <c r="F23" s="3"/>
      <c r="G23" s="3"/>
      <c r="H23" s="3"/>
      <c r="I23" s="3"/>
      <c r="J23" s="3"/>
    </row>
    <row r="24" spans="1:10" s="1" customFormat="1" ht="21.75">
      <c r="A24" s="5"/>
      <c r="B24" s="3"/>
      <c r="C24" s="3"/>
      <c r="D24" s="3"/>
      <c r="E24" s="3"/>
      <c r="F24" s="3"/>
      <c r="G24" s="3"/>
      <c r="H24" s="3"/>
      <c r="I24" s="3"/>
      <c r="J24" s="3"/>
    </row>
    <row r="25" spans="1:10" s="1" customFormat="1" ht="14.25">
      <c r="A25" s="6"/>
      <c r="B25" s="3"/>
      <c r="C25" s="3"/>
      <c r="D25" s="3"/>
      <c r="E25" s="3"/>
      <c r="F25" s="3"/>
      <c r="G25" s="3"/>
      <c r="H25" s="3"/>
      <c r="I25" s="3"/>
      <c r="J25" s="3"/>
    </row>
    <row r="26" spans="1:10" s="1" customFormat="1" ht="12.75"/>
    <row r="27" spans="1:10" s="1" customFormat="1" ht="12.75"/>
    <row r="28" spans="1:10" s="1" customFormat="1" ht="12.75"/>
    <row r="29" spans="1:10" s="1" customFormat="1" ht="12.75"/>
    <row r="30" spans="1:10" s="1" customFormat="1" ht="12.75"/>
    <row r="31" spans="1:10" s="1" customFormat="1" ht="12.75"/>
  </sheetData>
  <printOptions horizontalCentered="1"/>
  <pageMargins left="0" right="0" top="1.5" bottom="1" header="0" footer="0"/>
  <pageSetup paperSize="9" scale="95"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D70C-9CB2-4394-9766-98ED947F6F17}">
  <dimension ref="A1:K31"/>
  <sheetViews>
    <sheetView showGridLines="0" rightToLeft="1" view="pageBreakPreview" topLeftCell="A7" zoomScale="130" zoomScaleNormal="100" zoomScaleSheetLayoutView="130" workbookViewId="0">
      <selection activeCell="C35" sqref="C35"/>
    </sheetView>
  </sheetViews>
  <sheetFormatPr defaultColWidth="9.140625" defaultRowHeight="15"/>
  <sheetData>
    <row r="1" spans="1:11" s="7" customFormat="1" ht="12.75">
      <c r="A1" s="51" t="s">
        <v>92</v>
      </c>
      <c r="B1" s="109"/>
      <c r="C1" s="109"/>
      <c r="D1" s="109"/>
      <c r="E1" s="109"/>
      <c r="F1" s="109"/>
      <c r="G1" s="109"/>
      <c r="H1" s="109"/>
      <c r="I1" s="109"/>
      <c r="J1" s="109"/>
      <c r="K1" s="109"/>
    </row>
    <row r="2" spans="1:11" s="7" customFormat="1">
      <c r="A2" s="50" t="s">
        <v>93</v>
      </c>
      <c r="B2" s="109"/>
      <c r="C2" s="109"/>
      <c r="D2" s="109"/>
      <c r="E2" s="109"/>
      <c r="F2" s="109"/>
      <c r="G2" s="109"/>
      <c r="H2" s="109"/>
      <c r="I2" s="109"/>
      <c r="J2" s="109"/>
      <c r="K2" s="109"/>
    </row>
    <row r="3" spans="1:11" s="7" customFormat="1" ht="18" customHeight="1">
      <c r="A3" s="316" t="s">
        <v>94</v>
      </c>
      <c r="B3" s="109"/>
      <c r="C3" s="109"/>
      <c r="D3" s="109"/>
      <c r="E3" s="109"/>
      <c r="F3" s="109"/>
      <c r="G3" s="109"/>
      <c r="H3" s="109"/>
      <c r="I3" s="109"/>
      <c r="J3" s="109"/>
      <c r="K3" s="109"/>
    </row>
    <row r="4" spans="1:11" s="7" customFormat="1" ht="12.75">
      <c r="A4" s="31"/>
    </row>
    <row r="5" spans="1:11" s="7" customFormat="1" ht="12.75"/>
    <row r="6" spans="1:11" s="7" customFormat="1" ht="12.75"/>
    <row r="7" spans="1:11" s="7" customFormat="1" ht="12.75"/>
    <row r="8" spans="1:11" s="7" customFormat="1" ht="12.75"/>
    <row r="9" spans="1:11" s="7" customFormat="1" ht="12.75"/>
    <row r="10" spans="1:11" s="7" customFormat="1" ht="12.75"/>
    <row r="11" spans="1:11" s="7" customFormat="1" ht="12.75"/>
    <row r="12" spans="1:11" s="7" customFormat="1" ht="12.75"/>
    <row r="13" spans="1:11" s="7" customFormat="1" ht="12.75">
      <c r="A13" s="31"/>
    </row>
    <row r="14" spans="1:11" s="7" customFormat="1" ht="12.75">
      <c r="A14" s="31"/>
    </row>
    <row r="15" spans="1:11" s="7" customFormat="1" ht="12.75">
      <c r="A15" s="31"/>
    </row>
    <row r="16" spans="1:11" s="7" customFormat="1" ht="12.75">
      <c r="A16" s="31"/>
    </row>
    <row r="17" spans="1:10" s="7" customFormat="1" ht="12.75">
      <c r="A17" s="31"/>
    </row>
    <row r="18" spans="1:10" s="7" customFormat="1" ht="12.75">
      <c r="A18" s="31"/>
    </row>
    <row r="19" spans="1:10" s="7" customFormat="1" ht="12.75">
      <c r="A19" s="31"/>
    </row>
    <row r="20" spans="1:10" s="7" customFormat="1" ht="12.75">
      <c r="A20" s="31"/>
    </row>
    <row r="21" spans="1:10" s="7" customFormat="1" ht="12.75">
      <c r="A21" s="31"/>
    </row>
    <row r="22" spans="1:10" s="7" customFormat="1" ht="12.75"/>
    <row r="23" spans="1:10" s="7" customFormat="1" ht="15.75">
      <c r="A23" s="48"/>
      <c r="B23" s="109"/>
      <c r="C23" s="109"/>
      <c r="D23" s="109"/>
      <c r="E23" s="109"/>
      <c r="F23" s="109"/>
      <c r="G23" s="109"/>
      <c r="H23" s="109"/>
      <c r="I23" s="109"/>
      <c r="J23" s="109"/>
    </row>
    <row r="24" spans="1:10" s="7" customFormat="1" ht="18.75">
      <c r="A24" s="117"/>
      <c r="B24" s="109"/>
      <c r="C24" s="109"/>
      <c r="D24" s="109"/>
      <c r="E24" s="109"/>
      <c r="F24" s="109"/>
      <c r="G24" s="109"/>
      <c r="H24" s="109"/>
      <c r="I24" s="109"/>
      <c r="J24" s="109"/>
    </row>
    <row r="25" spans="1:10" s="7" customFormat="1">
      <c r="A25" s="49"/>
      <c r="B25" s="109"/>
      <c r="C25" s="109"/>
      <c r="D25" s="109"/>
      <c r="E25" s="109"/>
      <c r="F25" s="109"/>
      <c r="G25" s="109"/>
      <c r="H25" s="109"/>
      <c r="I25" s="109"/>
      <c r="J25" s="109"/>
    </row>
    <row r="26" spans="1:10" s="7" customFormat="1" ht="12.75"/>
    <row r="27" spans="1:10" s="7" customFormat="1" ht="12.75"/>
    <row r="28" spans="1:10" s="7" customFormat="1" ht="12.75"/>
    <row r="29" spans="1:10" s="7" customFormat="1" ht="12.75"/>
    <row r="30" spans="1:10" s="7" customFormat="1" ht="12.75"/>
    <row r="31" spans="1:10" s="7" customFormat="1" ht="12.75"/>
  </sheetData>
  <printOptions horizontalCentered="1"/>
  <pageMargins left="0" right="0" top="1.5" bottom="1" header="0" footer="0"/>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CC3C5D0F15CE4B9C63808DA8D29AE2" ma:contentTypeVersion="15" ma:contentTypeDescription="Create a new document." ma:contentTypeScope="" ma:versionID="75aba4a82455baf5cefd117600f1b062">
  <xsd:schema xmlns:xsd="http://www.w3.org/2001/XMLSchema" xmlns:xs="http://www.w3.org/2001/XMLSchema" xmlns:p="http://schemas.microsoft.com/office/2006/metadata/properties" xmlns:ns2="214a7549-7329-48a0-822e-2b5acf461f23" xmlns:ns3="cb35f57d-3131-44f3-a254-a893278fa91d" targetNamespace="http://schemas.microsoft.com/office/2006/metadata/properties" ma:root="true" ma:fieldsID="0603fc1a4bb7a893dde81ea178f1bb46" ns2:_="" ns3:_="">
    <xsd:import namespace="214a7549-7329-48a0-822e-2b5acf461f23"/>
    <xsd:import namespace="cb35f57d-3131-44f3-a254-a893278fa9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a7549-7329-48a0-822e-2b5acf461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9e65314-d914-4abf-a8f7-25eddf319b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35f57d-3131-44f3-a254-a893278fa9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09cb94c-e3b4-404b-b1d0-387c8cc55ac8}" ma:internalName="TaxCatchAll" ma:showField="CatchAllData" ma:web="cb35f57d-3131-44f3-a254-a893278fa91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AB0969-6861-4865-9163-8E2B85204CCB}">
  <ds:schemaRefs>
    <ds:schemaRef ds:uri="http://schemas.microsoft.com/sharepoint/v3/contenttype/forms"/>
  </ds:schemaRefs>
</ds:datastoreItem>
</file>

<file path=customXml/itemProps2.xml><?xml version="1.0" encoding="utf-8"?>
<ds:datastoreItem xmlns:ds="http://schemas.openxmlformats.org/officeDocument/2006/customXml" ds:itemID="{351B64B7-531D-439B-923C-2CF844215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a7549-7329-48a0-822e-2b5acf461f23"/>
    <ds:schemaRef ds:uri="cb35f57d-3131-44f3-a254-a893278fa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45</vt:i4>
      </vt:variant>
    </vt:vector>
  </HeadingPairs>
  <TitlesOfParts>
    <vt:vector size="83" baseType="lpstr">
      <vt:lpstr>الغلاف </vt:lpstr>
      <vt:lpstr>المقدمة</vt:lpstr>
      <vt:lpstr>قائمة الجداول</vt:lpstr>
      <vt:lpstr>قائمة الأشكال البيانية</vt:lpstr>
      <vt:lpstr>T1</vt:lpstr>
      <vt:lpstr>F 1</vt:lpstr>
      <vt:lpstr>T 2</vt:lpstr>
      <vt:lpstr>F 2.1</vt:lpstr>
      <vt:lpstr>F 2.2</vt:lpstr>
      <vt:lpstr>F 2.3</vt:lpstr>
      <vt:lpstr>T 3</vt:lpstr>
      <vt:lpstr>F 3</vt:lpstr>
      <vt:lpstr>T 4</vt:lpstr>
      <vt:lpstr>F 4</vt:lpstr>
      <vt:lpstr>T 5.1</vt:lpstr>
      <vt:lpstr>F 5.1</vt:lpstr>
      <vt:lpstr>T 5.2 </vt:lpstr>
      <vt:lpstr>F 5.2</vt:lpstr>
      <vt:lpstr>T 5.3</vt:lpstr>
      <vt:lpstr>F 5.3</vt:lpstr>
      <vt:lpstr>T 6</vt:lpstr>
      <vt:lpstr>F 6</vt:lpstr>
      <vt:lpstr>T 7</vt:lpstr>
      <vt:lpstr>F 7.1</vt:lpstr>
      <vt:lpstr>F 7.2</vt:lpstr>
      <vt:lpstr>F 7.3</vt:lpstr>
      <vt:lpstr>T 8</vt:lpstr>
      <vt:lpstr>F 8</vt:lpstr>
      <vt:lpstr>T 9</vt:lpstr>
      <vt:lpstr>F 9.1</vt:lpstr>
      <vt:lpstr>F 9.2</vt:lpstr>
      <vt:lpstr>T 10</vt:lpstr>
      <vt:lpstr>F 10</vt:lpstr>
      <vt:lpstr>T 11</vt:lpstr>
      <vt:lpstr>F 11.1</vt:lpstr>
      <vt:lpstr>F 11.2</vt:lpstr>
      <vt:lpstr>T 12</vt:lpstr>
      <vt:lpstr>F 12</vt:lpstr>
      <vt:lpstr>'F 1'!Print_Area</vt:lpstr>
      <vt:lpstr>'F 10'!Print_Area</vt:lpstr>
      <vt:lpstr>'F 11.1'!Print_Area</vt:lpstr>
      <vt:lpstr>'F 12'!Print_Area</vt:lpstr>
      <vt:lpstr>'F 2.1'!Print_Area</vt:lpstr>
      <vt:lpstr>'F 2.2'!Print_Area</vt:lpstr>
      <vt:lpstr>'F 2.3'!Print_Area</vt:lpstr>
      <vt:lpstr>'F 3'!Print_Area</vt:lpstr>
      <vt:lpstr>'F 4'!Print_Area</vt:lpstr>
      <vt:lpstr>'F 5.1'!Print_Area</vt:lpstr>
      <vt:lpstr>'F 5.2'!Print_Area</vt:lpstr>
      <vt:lpstr>'F 5.3'!Print_Area</vt:lpstr>
      <vt:lpstr>'F 6'!Print_Area</vt:lpstr>
      <vt:lpstr>'F 7.1'!Print_Area</vt:lpstr>
      <vt:lpstr>'F 7.2'!Print_Area</vt:lpstr>
      <vt:lpstr>'F 7.3'!Print_Area</vt:lpstr>
      <vt:lpstr>'F 8'!Print_Area</vt:lpstr>
      <vt:lpstr>'F 9.2'!Print_Area</vt:lpstr>
      <vt:lpstr>'T 10'!Print_Area</vt:lpstr>
      <vt:lpstr>'T 11'!Print_Area</vt:lpstr>
      <vt:lpstr>'T 12'!Print_Area</vt:lpstr>
      <vt:lpstr>'T 2'!Print_Area</vt:lpstr>
      <vt:lpstr>'T 3'!Print_Area</vt:lpstr>
      <vt:lpstr>'T 4'!Print_Area</vt:lpstr>
      <vt:lpstr>'T 5.1'!Print_Area</vt:lpstr>
      <vt:lpstr>'T 5.2 '!Print_Area</vt:lpstr>
      <vt:lpstr>'T 5.3'!Print_Area</vt:lpstr>
      <vt:lpstr>'T 6'!Print_Area</vt:lpstr>
      <vt:lpstr>'T 7'!Print_Area</vt:lpstr>
      <vt:lpstr>'T 8'!Print_Area</vt:lpstr>
      <vt:lpstr>'T 9'!Print_Area</vt:lpstr>
      <vt:lpstr>'T1'!Print_Area</vt:lpstr>
      <vt:lpstr>'الغلاف '!Print_Area</vt:lpstr>
      <vt:lpstr>المقدمة!Print_Area</vt:lpstr>
      <vt:lpstr>'قائمة الأشكال البيانية'!Print_Area</vt:lpstr>
      <vt:lpstr>'قائمة الجداول'!Print_Area</vt:lpstr>
      <vt:lpstr>'T 11'!Print_Titles</vt:lpstr>
      <vt:lpstr>'T 2'!Print_Titles</vt:lpstr>
      <vt:lpstr>'T 3'!Print_Titles</vt:lpstr>
      <vt:lpstr>'T 4'!Print_Titles</vt:lpstr>
      <vt:lpstr>'T 6'!Print_Titles</vt:lpstr>
      <vt:lpstr>'T 7'!Print_Titles</vt:lpstr>
      <vt:lpstr>'T 8'!Print_Titles</vt:lpstr>
      <vt:lpstr>'قائمة الأشكال البيانية'!Print_Titles</vt:lpstr>
      <vt:lpstr>'قائمة الجداول'!Print_Titles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alaqal.amina@iga.gov.bh</dc:creator>
  <cp:keywords/>
  <dc:description/>
  <cp:lastModifiedBy>Amina Ali Al-Aqal</cp:lastModifiedBy>
  <cp:revision/>
  <cp:lastPrinted>2022-10-26T05:55:35Z</cp:lastPrinted>
  <dcterms:created xsi:type="dcterms:W3CDTF">2021-09-02T06:26:01Z</dcterms:created>
  <dcterms:modified xsi:type="dcterms:W3CDTF">2023-05-31T09:02:18Z</dcterms:modified>
  <cp:category/>
  <cp:contentStatus/>
</cp:coreProperties>
</file>