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gacloud-my.sharepoint.com/personal/aalbuarki_iga_gov_bh/Documents/Desktop/Documents/01 Data/10 Data.gov.bh/Demographic, Social and Enviromental Statistics/06 Marriage and Divorce/"/>
    </mc:Choice>
  </mc:AlternateContent>
  <xr:revisionPtr revIDLastSave="14" documentId="13_ncr:1_{6E4C59CA-F654-4129-8491-8412F02B5DCB}" xr6:coauthVersionLast="47" xr6:coauthVersionMax="47" xr10:uidLastSave="{4ABD603B-0C35-488F-81BB-386A4E302315}"/>
  <bookViews>
    <workbookView xWindow="1905" yWindow="1905" windowWidth="21600" windowHeight="11190" tabRatio="871" activeTab="2" xr2:uid="{00000000-000D-0000-FFFF-FFFF00000000}"/>
  </bookViews>
  <sheets>
    <sheet name="Cover " sheetId="98" r:id="rId1"/>
    <sheet name="الفهرس " sheetId="97" r:id="rId2"/>
    <sheet name="6.01" sheetId="1" r:id="rId3"/>
    <sheet name="6.02" sheetId="31" r:id="rId4"/>
    <sheet name="6.03" sheetId="29" r:id="rId5"/>
    <sheet name="6.04" sheetId="95" r:id="rId6"/>
    <sheet name="6.05" sheetId="34" r:id="rId7"/>
    <sheet name="6.06" sheetId="36" r:id="rId8"/>
    <sheet name="6.07" sheetId="39" r:id="rId9"/>
    <sheet name="6.08" sheetId="38" r:id="rId10"/>
    <sheet name="6.09A" sheetId="41" r:id="rId11"/>
    <sheet name="6.09B" sheetId="96" r:id="rId12"/>
    <sheet name="6.10A" sheetId="43" r:id="rId13"/>
    <sheet name="6.10B" sheetId="44" r:id="rId14"/>
    <sheet name="6.11" sheetId="40" r:id="rId15"/>
    <sheet name="6.12" sheetId="51" r:id="rId16"/>
    <sheet name="6.13" sheetId="50" r:id="rId17"/>
    <sheet name="6.14A" sheetId="73" r:id="rId18"/>
    <sheet name="6.14B" sheetId="74" r:id="rId19"/>
    <sheet name="6.15" sheetId="52" r:id="rId20"/>
    <sheet name="6.16" sheetId="75" r:id="rId21"/>
    <sheet name="6.17" sheetId="78" r:id="rId22"/>
    <sheet name="6.18" sheetId="77" r:id="rId23"/>
    <sheet name="6.19" sheetId="76" r:id="rId24"/>
    <sheet name="6.20" sheetId="47" r:id="rId25"/>
    <sheet name="6.21" sheetId="48" r:id="rId26"/>
    <sheet name="6.22" sheetId="80" r:id="rId27"/>
    <sheet name="6.23" sheetId="79" r:id="rId28"/>
    <sheet name="6.24" sheetId="81" r:id="rId29"/>
    <sheet name="6.25A" sheetId="82" r:id="rId30"/>
    <sheet name="6.25B" sheetId="83" r:id="rId31"/>
    <sheet name="6.26" sheetId="84" r:id="rId32"/>
    <sheet name="6.27" sheetId="85" r:id="rId33"/>
    <sheet name="6.28A" sheetId="86" r:id="rId34"/>
    <sheet name="6.28B" sheetId="87" r:id="rId35"/>
  </sheets>
  <externalReferences>
    <externalReference r:id="rId36"/>
    <externalReference r:id="rId37"/>
    <externalReference r:id="rId38"/>
    <externalReference r:id="rId39"/>
  </externalReferences>
  <definedNames>
    <definedName name="a3\" localSheetId="0">#REF!</definedName>
    <definedName name="a3\">#REF!</definedName>
    <definedName name="cover1">#REF!</definedName>
    <definedName name="_xlnm.Print_Area" localSheetId="2">'6.01'!$A$1:$K$23</definedName>
    <definedName name="_xlnm.Print_Area" localSheetId="3">'6.02'!$A$1:$G$44</definedName>
    <definedName name="_xlnm.Print_Area" localSheetId="4">'6.03'!$A$1:$O$17</definedName>
    <definedName name="_xlnm.Print_Area" localSheetId="5">'6.04'!$A$1:$H$23</definedName>
    <definedName name="_xlnm.Print_Area" localSheetId="6">'6.05'!$A$1:$J$30</definedName>
    <definedName name="_xlnm.Print_Area" localSheetId="7">'6.06'!$A$1:$J$30</definedName>
    <definedName name="_xlnm.Print_Area" localSheetId="8">'6.07'!$A$1:$K$32</definedName>
    <definedName name="_xlnm.Print_Area" localSheetId="9">'6.08'!$A$1:$H$34</definedName>
    <definedName name="_xlnm.Print_Area" localSheetId="10">'6.09A'!$A$1:$J$42</definedName>
    <definedName name="_xlnm.Print_Area" localSheetId="11">'6.09B'!$A$1:$J$42</definedName>
    <definedName name="_xlnm.Print_Area" localSheetId="12">'6.10A'!$A$1:$I$32</definedName>
    <definedName name="_xlnm.Print_Area" localSheetId="13">'6.10B'!$A$1:$I$32</definedName>
    <definedName name="_xlnm.Print_Area" localSheetId="14">'6.11'!$A$1:$L$32</definedName>
    <definedName name="_xlnm.Print_Area" localSheetId="15">'6.12'!$A$1:$G$23</definedName>
    <definedName name="_xlnm.Print_Area" localSheetId="16">'6.13'!$A$1:$G$33</definedName>
    <definedName name="_xlnm.Print_Area" localSheetId="17">'6.14A'!$A$1:$G$27</definedName>
    <definedName name="_xlnm.Print_Area" localSheetId="18">'6.14B'!$A$1:$G$27</definedName>
    <definedName name="_xlnm.Print_Area" localSheetId="19">'6.15'!$A$1:$F$38</definedName>
    <definedName name="_xlnm.Print_Area" localSheetId="20">'6.16'!$A$1:$F$42</definedName>
    <definedName name="_xlnm.Print_Area" localSheetId="21">'6.17'!$A$1:$G$27</definedName>
    <definedName name="_xlnm.Print_Area" localSheetId="22">'6.18'!$A$1:$F$39</definedName>
    <definedName name="_xlnm.Print_Area" localSheetId="23">'6.19'!$A$1:$G$32</definedName>
    <definedName name="_xlnm.Print_Area" localSheetId="24">'6.20'!$A$1:$L$32</definedName>
    <definedName name="_xlnm.Print_Area" localSheetId="25">'6.21'!$A$1:$L$32</definedName>
    <definedName name="_xlnm.Print_Area" localSheetId="26">'6.22'!$A$1:$K$29</definedName>
    <definedName name="_xlnm.Print_Area" localSheetId="27">'6.23'!$A$1:$H$30</definedName>
    <definedName name="_xlnm.Print_Area" localSheetId="28">'6.24'!$A$1:$K$32</definedName>
    <definedName name="_xlnm.Print_Area" localSheetId="29">'6.25A'!$A$1:$H$33</definedName>
    <definedName name="_xlnm.Print_Area" localSheetId="30">'6.25B'!$A$1:$H$30</definedName>
    <definedName name="_xlnm.Print_Area" localSheetId="31">'6.26'!$A$1:$K$38</definedName>
    <definedName name="_xlnm.Print_Area" localSheetId="32">'6.27'!$A$1:$K$38</definedName>
    <definedName name="_xlnm.Print_Area" localSheetId="33">'6.28A'!$A$1:$L$32</definedName>
    <definedName name="_xlnm.Print_Area" localSheetId="34">'6.28B'!$A$1:$L$30</definedName>
    <definedName name="_xlnm.Print_Titles" localSheetId="21">'6.17'!$1:$6</definedName>
    <definedName name="_xlnm.Print_Titles" localSheetId="22">'6.18'!$1:$5</definedName>
    <definedName name="_xlnm.Print_Titles" localSheetId="34">'6.28B'!$1:$6</definedName>
    <definedName name="الخارجيون" localSheetId="0">#REF!</definedName>
    <definedName name="الخارجيون">#REF!</definedName>
    <definedName name="ش1" localSheetId="5">#REF!</definedName>
    <definedName name="ش1" localSheetId="11">#REF!</definedName>
    <definedName name="ش1">#REF!</definedName>
    <definedName name="ش10">#REF!</definedName>
    <definedName name="ش22">'[1]T2.43-1991'!#REF!</definedName>
    <definedName name="ش37">#REF!</definedName>
    <definedName name="ش55" localSheetId="0">#REF!</definedName>
    <definedName name="ش55">#REF!</definedName>
    <definedName name="ش7" localSheetId="5">#REF!</definedName>
    <definedName name="ش7" localSheetId="11">#REF!</definedName>
    <definedName name="ش7" localSheetId="0">'[2]T3.56'!#REF!</definedName>
    <definedName name="ش7">#REF!</definedName>
    <definedName name="ش9">#REF!</definedName>
    <definedName name="ل120">#REF!</definedName>
    <definedName name="ل9">#REF!</definedName>
    <definedName name="ه2">#REF!</definedName>
    <definedName name="ى15">#REF!</definedName>
    <definedName name="ى55" localSheetId="0">'[3]T3.01 (2)'!$N$8</definedName>
    <definedName name="ى55">'[4]T3.01 (2)'!$N$8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1" l="1"/>
  <c r="E22" i="51"/>
  <c r="D22" i="51"/>
  <c r="C22" i="51"/>
  <c r="B21" i="51"/>
  <c r="B20" i="51"/>
  <c r="B19" i="51"/>
  <c r="F17" i="51"/>
  <c r="E17" i="51"/>
  <c r="D17" i="51"/>
  <c r="C17" i="51"/>
  <c r="B16" i="51"/>
  <c r="B15" i="51"/>
  <c r="B14" i="51"/>
  <c r="F12" i="51"/>
  <c r="E12" i="51"/>
  <c r="D12" i="51"/>
  <c r="C12" i="51"/>
  <c r="B11" i="51"/>
  <c r="B10" i="51"/>
  <c r="B9" i="51"/>
  <c r="B17" i="51" l="1"/>
  <c r="B22" i="51"/>
  <c r="B12" i="51"/>
  <c r="C20" i="87"/>
  <c r="D20" i="87"/>
  <c r="E20" i="87"/>
  <c r="F20" i="87"/>
  <c r="G20" i="87"/>
  <c r="H20" i="87"/>
  <c r="I20" i="87"/>
  <c r="J20" i="87"/>
  <c r="K20" i="87"/>
  <c r="B16" i="87"/>
  <c r="B17" i="87"/>
  <c r="B18" i="87"/>
  <c r="B19" i="87"/>
  <c r="B15" i="87"/>
  <c r="C23" i="87"/>
  <c r="D23" i="87"/>
  <c r="E23" i="87"/>
  <c r="F23" i="87"/>
  <c r="G23" i="87"/>
  <c r="H23" i="87"/>
  <c r="I23" i="87"/>
  <c r="J23" i="87"/>
  <c r="K23" i="87"/>
  <c r="C24" i="87"/>
  <c r="D24" i="87"/>
  <c r="E24" i="87"/>
  <c r="F24" i="87"/>
  <c r="G24" i="87"/>
  <c r="H24" i="87"/>
  <c r="I24" i="87"/>
  <c r="J24" i="87"/>
  <c r="K24" i="87"/>
  <c r="C25" i="87"/>
  <c r="D25" i="87"/>
  <c r="E25" i="87"/>
  <c r="F25" i="87"/>
  <c r="G25" i="87"/>
  <c r="H25" i="87"/>
  <c r="I25" i="87"/>
  <c r="J25" i="87"/>
  <c r="K25" i="87"/>
  <c r="C26" i="87"/>
  <c r="D26" i="87"/>
  <c r="E26" i="87"/>
  <c r="F26" i="87"/>
  <c r="G26" i="87"/>
  <c r="H26" i="87"/>
  <c r="I26" i="87"/>
  <c r="J26" i="87"/>
  <c r="K26" i="87"/>
  <c r="C22" i="87"/>
  <c r="D22" i="87"/>
  <c r="E22" i="87"/>
  <c r="F22" i="87"/>
  <c r="G22" i="87"/>
  <c r="H22" i="87"/>
  <c r="I22" i="87"/>
  <c r="J22" i="87"/>
  <c r="K22" i="87"/>
  <c r="C13" i="87"/>
  <c r="C27" i="87" s="1"/>
  <c r="D13" i="87"/>
  <c r="D27" i="87" s="1"/>
  <c r="E13" i="87"/>
  <c r="F13" i="87"/>
  <c r="G13" i="87"/>
  <c r="H13" i="87"/>
  <c r="H27" i="87" s="1"/>
  <c r="I13" i="87"/>
  <c r="J13" i="87"/>
  <c r="K13" i="87"/>
  <c r="B9" i="87"/>
  <c r="B10" i="87"/>
  <c r="B11" i="87"/>
  <c r="B12" i="87"/>
  <c r="B8" i="87"/>
  <c r="B23" i="87" l="1"/>
  <c r="J27" i="87"/>
  <c r="F27" i="87"/>
  <c r="B25" i="87"/>
  <c r="B13" i="87"/>
  <c r="B22" i="87"/>
  <c r="B24" i="87"/>
  <c r="I27" i="87"/>
  <c r="E27" i="87"/>
  <c r="B26" i="87"/>
  <c r="G27" i="87"/>
  <c r="B20" i="87"/>
  <c r="B27" i="87" s="1"/>
  <c r="K27" i="87"/>
  <c r="C25" i="86"/>
  <c r="D25" i="86"/>
  <c r="E25" i="86"/>
  <c r="F25" i="86"/>
  <c r="G25" i="86"/>
  <c r="H25" i="86"/>
  <c r="I25" i="86"/>
  <c r="J25" i="86"/>
  <c r="K25" i="86"/>
  <c r="C26" i="86"/>
  <c r="D26" i="86"/>
  <c r="E26" i="86"/>
  <c r="F26" i="86"/>
  <c r="G26" i="86"/>
  <c r="H26" i="86"/>
  <c r="I26" i="86"/>
  <c r="J26" i="86"/>
  <c r="K26" i="86"/>
  <c r="C27" i="86"/>
  <c r="D27" i="86"/>
  <c r="E27" i="86"/>
  <c r="F27" i="86"/>
  <c r="G27" i="86"/>
  <c r="H27" i="86"/>
  <c r="I27" i="86"/>
  <c r="J27" i="86"/>
  <c r="K27" i="86"/>
  <c r="C28" i="86"/>
  <c r="D28" i="86"/>
  <c r="E28" i="86"/>
  <c r="F28" i="86"/>
  <c r="G28" i="86"/>
  <c r="H28" i="86"/>
  <c r="I28" i="86"/>
  <c r="J28" i="86"/>
  <c r="K28" i="86"/>
  <c r="C29" i="86"/>
  <c r="D29" i="86"/>
  <c r="E29" i="86"/>
  <c r="F29" i="86"/>
  <c r="G29" i="86"/>
  <c r="H29" i="86"/>
  <c r="I29" i="86"/>
  <c r="J29" i="86"/>
  <c r="K29" i="86"/>
  <c r="K30" i="86"/>
  <c r="C24" i="86"/>
  <c r="D24" i="86"/>
  <c r="E24" i="86"/>
  <c r="F24" i="86"/>
  <c r="G24" i="86"/>
  <c r="H24" i="86"/>
  <c r="I24" i="86"/>
  <c r="J24" i="86"/>
  <c r="K24" i="86"/>
  <c r="C22" i="86"/>
  <c r="C30" i="86" s="1"/>
  <c r="D22" i="86"/>
  <c r="D30" i="86" s="1"/>
  <c r="E22" i="86"/>
  <c r="E30" i="86" s="1"/>
  <c r="F22" i="86"/>
  <c r="F30" i="86" s="1"/>
  <c r="G22" i="86"/>
  <c r="G30" i="86" s="1"/>
  <c r="H22" i="86"/>
  <c r="H30" i="86" s="1"/>
  <c r="I22" i="86"/>
  <c r="I30" i="86" s="1"/>
  <c r="J22" i="86"/>
  <c r="J30" i="86" s="1"/>
  <c r="K22" i="86"/>
  <c r="B17" i="86"/>
  <c r="B18" i="86"/>
  <c r="B19" i="86"/>
  <c r="B20" i="86"/>
  <c r="B21" i="86"/>
  <c r="B16" i="86"/>
  <c r="B9" i="86"/>
  <c r="B10" i="86"/>
  <c r="B11" i="86"/>
  <c r="B12" i="86"/>
  <c r="B13" i="86"/>
  <c r="B14" i="86"/>
  <c r="B8" i="86"/>
  <c r="B29" i="84"/>
  <c r="C29" i="84"/>
  <c r="D29" i="84"/>
  <c r="E29" i="84"/>
  <c r="F29" i="84"/>
  <c r="G29" i="84"/>
  <c r="H29" i="84"/>
  <c r="I29" i="84"/>
  <c r="J29" i="84"/>
  <c r="B30" i="84"/>
  <c r="C30" i="84"/>
  <c r="D30" i="84"/>
  <c r="E30" i="84"/>
  <c r="F30" i="84"/>
  <c r="G30" i="84"/>
  <c r="H30" i="84"/>
  <c r="I30" i="84"/>
  <c r="J30" i="84"/>
  <c r="B31" i="84"/>
  <c r="C31" i="84"/>
  <c r="D31" i="84"/>
  <c r="E31" i="84"/>
  <c r="F31" i="84"/>
  <c r="G31" i="84"/>
  <c r="H31" i="84"/>
  <c r="I31" i="84"/>
  <c r="J31" i="84"/>
  <c r="B32" i="84"/>
  <c r="C32" i="84"/>
  <c r="D32" i="84"/>
  <c r="E32" i="84"/>
  <c r="F32" i="84"/>
  <c r="G32" i="84"/>
  <c r="H32" i="84"/>
  <c r="I32" i="84"/>
  <c r="J32" i="84"/>
  <c r="B33" i="84"/>
  <c r="C33" i="84"/>
  <c r="D33" i="84"/>
  <c r="E33" i="84"/>
  <c r="F33" i="84"/>
  <c r="G33" i="84"/>
  <c r="H33" i="84"/>
  <c r="I33" i="84"/>
  <c r="J33" i="84"/>
  <c r="B34" i="84"/>
  <c r="C34" i="84"/>
  <c r="D34" i="84"/>
  <c r="E34" i="84"/>
  <c r="F34" i="84"/>
  <c r="G34" i="84"/>
  <c r="H34" i="84"/>
  <c r="I34" i="84"/>
  <c r="J34" i="84"/>
  <c r="B35" i="84"/>
  <c r="C35" i="84"/>
  <c r="D35" i="84"/>
  <c r="E35" i="84"/>
  <c r="F35" i="84"/>
  <c r="G35" i="84"/>
  <c r="H35" i="84"/>
  <c r="I35" i="84"/>
  <c r="J35" i="84"/>
  <c r="B36" i="84"/>
  <c r="C36" i="84"/>
  <c r="D36" i="84"/>
  <c r="E36" i="84"/>
  <c r="F36" i="84"/>
  <c r="G36" i="84"/>
  <c r="H36" i="84"/>
  <c r="I36" i="84"/>
  <c r="J36" i="84"/>
  <c r="B28" i="84"/>
  <c r="C28" i="84"/>
  <c r="D28" i="84"/>
  <c r="E28" i="84"/>
  <c r="F28" i="84"/>
  <c r="G28" i="84"/>
  <c r="H28" i="84"/>
  <c r="I28" i="84"/>
  <c r="J28" i="84"/>
  <c r="B29" i="85"/>
  <c r="C29" i="85"/>
  <c r="D29" i="85"/>
  <c r="E29" i="85"/>
  <c r="F29" i="85"/>
  <c r="G29" i="85"/>
  <c r="H29" i="85"/>
  <c r="I29" i="85"/>
  <c r="J29" i="85"/>
  <c r="B30" i="85"/>
  <c r="C30" i="85"/>
  <c r="D30" i="85"/>
  <c r="E30" i="85"/>
  <c r="F30" i="85"/>
  <c r="G30" i="85"/>
  <c r="H30" i="85"/>
  <c r="I30" i="85"/>
  <c r="J30" i="85"/>
  <c r="B31" i="85"/>
  <c r="C31" i="85"/>
  <c r="D31" i="85"/>
  <c r="E31" i="85"/>
  <c r="F31" i="85"/>
  <c r="G31" i="85"/>
  <c r="H31" i="85"/>
  <c r="I31" i="85"/>
  <c r="J31" i="85"/>
  <c r="B32" i="85"/>
  <c r="C32" i="85"/>
  <c r="D32" i="85"/>
  <c r="E32" i="85"/>
  <c r="F32" i="85"/>
  <c r="G32" i="85"/>
  <c r="H32" i="85"/>
  <c r="I32" i="85"/>
  <c r="J32" i="85"/>
  <c r="B33" i="85"/>
  <c r="C33" i="85"/>
  <c r="D33" i="85"/>
  <c r="E33" i="85"/>
  <c r="F33" i="85"/>
  <c r="G33" i="85"/>
  <c r="H33" i="85"/>
  <c r="I33" i="85"/>
  <c r="J33" i="85"/>
  <c r="B34" i="85"/>
  <c r="C34" i="85"/>
  <c r="D34" i="85"/>
  <c r="E34" i="85"/>
  <c r="F34" i="85"/>
  <c r="G34" i="85"/>
  <c r="H34" i="85"/>
  <c r="I34" i="85"/>
  <c r="J34" i="85"/>
  <c r="B35" i="85"/>
  <c r="C35" i="85"/>
  <c r="D35" i="85"/>
  <c r="E35" i="85"/>
  <c r="F35" i="85"/>
  <c r="G35" i="85"/>
  <c r="H35" i="85"/>
  <c r="I35" i="85"/>
  <c r="J35" i="85"/>
  <c r="B36" i="85"/>
  <c r="C36" i="85"/>
  <c r="D36" i="85"/>
  <c r="E36" i="85"/>
  <c r="F36" i="85"/>
  <c r="G36" i="85"/>
  <c r="H36" i="85"/>
  <c r="I36" i="85"/>
  <c r="J36" i="85"/>
  <c r="B28" i="85"/>
  <c r="C28" i="85"/>
  <c r="D28" i="85"/>
  <c r="E28" i="85"/>
  <c r="F28" i="85"/>
  <c r="G28" i="85"/>
  <c r="H28" i="85"/>
  <c r="I28" i="85"/>
  <c r="A9" i="85"/>
  <c r="A29" i="85" s="1"/>
  <c r="A10" i="85"/>
  <c r="A30" i="85" s="1"/>
  <c r="A11" i="85"/>
  <c r="A31" i="85" s="1"/>
  <c r="A12" i="85"/>
  <c r="A32" i="85" s="1"/>
  <c r="A13" i="85"/>
  <c r="A33" i="85" s="1"/>
  <c r="A14" i="85"/>
  <c r="A34" i="85" s="1"/>
  <c r="A15" i="85"/>
  <c r="A35" i="85" s="1"/>
  <c r="A16" i="85"/>
  <c r="A36" i="85" s="1"/>
  <c r="A8" i="85"/>
  <c r="A28" i="85" s="1"/>
  <c r="J28" i="85"/>
  <c r="B29" i="86" l="1"/>
  <c r="B25" i="86"/>
  <c r="B26" i="86"/>
  <c r="B28" i="86"/>
  <c r="B27" i="86"/>
  <c r="B22" i="86"/>
  <c r="B30" i="86" s="1"/>
  <c r="B24" i="86"/>
  <c r="A19" i="84"/>
  <c r="A20" i="84"/>
  <c r="A21" i="84"/>
  <c r="A22" i="84"/>
  <c r="A23" i="84"/>
  <c r="A24" i="84"/>
  <c r="A25" i="84"/>
  <c r="A26" i="84"/>
  <c r="A18" i="84"/>
  <c r="A9" i="84"/>
  <c r="A10" i="84"/>
  <c r="A11" i="84"/>
  <c r="A31" i="84" s="1"/>
  <c r="A12" i="84"/>
  <c r="A13" i="84"/>
  <c r="A14" i="84"/>
  <c r="A15" i="84"/>
  <c r="A35" i="84" s="1"/>
  <c r="A16" i="84"/>
  <c r="A8" i="84"/>
  <c r="C24" i="83"/>
  <c r="D24" i="83"/>
  <c r="E24" i="83"/>
  <c r="F24" i="83"/>
  <c r="G24" i="83"/>
  <c r="C25" i="83"/>
  <c r="D25" i="83"/>
  <c r="E25" i="83"/>
  <c r="F25" i="83"/>
  <c r="G25" i="83"/>
  <c r="C26" i="83"/>
  <c r="D26" i="83"/>
  <c r="E26" i="83"/>
  <c r="F26" i="83"/>
  <c r="G26" i="83"/>
  <c r="C27" i="83"/>
  <c r="D27" i="83"/>
  <c r="E27" i="83"/>
  <c r="F27" i="83"/>
  <c r="G27" i="83"/>
  <c r="C23" i="83"/>
  <c r="D23" i="83"/>
  <c r="E23" i="83"/>
  <c r="F23" i="83"/>
  <c r="G23" i="83"/>
  <c r="C21" i="83"/>
  <c r="D21" i="83"/>
  <c r="E21" i="83"/>
  <c r="F21" i="83"/>
  <c r="G21" i="83"/>
  <c r="B17" i="83"/>
  <c r="B18" i="83"/>
  <c r="B25" i="83" s="1"/>
  <c r="B19" i="83"/>
  <c r="B20" i="83"/>
  <c r="B16" i="83"/>
  <c r="B10" i="83"/>
  <c r="B11" i="83"/>
  <c r="B12" i="83"/>
  <c r="B13" i="83"/>
  <c r="B9" i="83"/>
  <c r="C14" i="83"/>
  <c r="D14" i="83"/>
  <c r="E14" i="83"/>
  <c r="F14" i="83"/>
  <c r="G14" i="83"/>
  <c r="G26" i="82"/>
  <c r="B19" i="82"/>
  <c r="C26" i="82"/>
  <c r="D26" i="82"/>
  <c r="E26" i="82"/>
  <c r="F26" i="82"/>
  <c r="C27" i="82"/>
  <c r="D27" i="82"/>
  <c r="E27" i="82"/>
  <c r="F27" i="82"/>
  <c r="G27" i="82"/>
  <c r="C28" i="82"/>
  <c r="D28" i="82"/>
  <c r="E28" i="82"/>
  <c r="F28" i="82"/>
  <c r="G28" i="82"/>
  <c r="C29" i="82"/>
  <c r="D29" i="82"/>
  <c r="E29" i="82"/>
  <c r="F29" i="82"/>
  <c r="G29" i="82"/>
  <c r="C30" i="82"/>
  <c r="D30" i="82"/>
  <c r="E30" i="82"/>
  <c r="F30" i="82"/>
  <c r="G30" i="82"/>
  <c r="C25" i="82"/>
  <c r="D25" i="82"/>
  <c r="E25" i="82"/>
  <c r="F25" i="82"/>
  <c r="G25" i="82"/>
  <c r="C23" i="82"/>
  <c r="D23" i="82"/>
  <c r="E23" i="82"/>
  <c r="F23" i="82"/>
  <c r="G23" i="82"/>
  <c r="B20" i="82"/>
  <c r="B28" i="82" s="1"/>
  <c r="B21" i="82"/>
  <c r="B22" i="82"/>
  <c r="B17" i="82"/>
  <c r="B10" i="82"/>
  <c r="B11" i="82"/>
  <c r="B12" i="82"/>
  <c r="B13" i="82"/>
  <c r="B14" i="82"/>
  <c r="B9" i="82"/>
  <c r="C15" i="82"/>
  <c r="D15" i="82"/>
  <c r="E15" i="82"/>
  <c r="F15" i="82"/>
  <c r="G15" i="82"/>
  <c r="I25" i="81"/>
  <c r="J29" i="81"/>
  <c r="I29" i="81"/>
  <c r="H29" i="81"/>
  <c r="G29" i="81"/>
  <c r="F29" i="81"/>
  <c r="E29" i="81"/>
  <c r="D29" i="81"/>
  <c r="C29" i="81"/>
  <c r="J28" i="81"/>
  <c r="I28" i="81"/>
  <c r="H28" i="81"/>
  <c r="G28" i="81"/>
  <c r="F28" i="81"/>
  <c r="E28" i="81"/>
  <c r="D28" i="81"/>
  <c r="C28" i="81"/>
  <c r="J27" i="81"/>
  <c r="I27" i="81"/>
  <c r="H27" i="81"/>
  <c r="G27" i="81"/>
  <c r="F27" i="81"/>
  <c r="E27" i="81"/>
  <c r="D27" i="81"/>
  <c r="C27" i="81"/>
  <c r="J26" i="81"/>
  <c r="I26" i="81"/>
  <c r="H26" i="81"/>
  <c r="G26" i="81"/>
  <c r="F26" i="81"/>
  <c r="E26" i="81"/>
  <c r="D26" i="81"/>
  <c r="C26" i="81"/>
  <c r="J25" i="81"/>
  <c r="H25" i="81"/>
  <c r="G25" i="81"/>
  <c r="F25" i="81"/>
  <c r="E25" i="81"/>
  <c r="D25" i="81"/>
  <c r="C25" i="81"/>
  <c r="C24" i="81"/>
  <c r="D24" i="81"/>
  <c r="E24" i="81"/>
  <c r="F24" i="81"/>
  <c r="G24" i="81"/>
  <c r="H24" i="81"/>
  <c r="I24" i="81"/>
  <c r="J24" i="81"/>
  <c r="B17" i="81"/>
  <c r="B18" i="81"/>
  <c r="B26" i="81" s="1"/>
  <c r="B19" i="81"/>
  <c r="B27" i="81" s="1"/>
  <c r="B20" i="81"/>
  <c r="B28" i="81" s="1"/>
  <c r="B21" i="81"/>
  <c r="B16" i="81"/>
  <c r="C22" i="81"/>
  <c r="D22" i="81"/>
  <c r="E22" i="81"/>
  <c r="F22" i="81"/>
  <c r="G22" i="81"/>
  <c r="H22" i="81"/>
  <c r="I22" i="81"/>
  <c r="J22" i="81"/>
  <c r="C14" i="81"/>
  <c r="D14" i="81"/>
  <c r="E14" i="81"/>
  <c r="F14" i="81"/>
  <c r="G14" i="81"/>
  <c r="H14" i="81"/>
  <c r="I14" i="81"/>
  <c r="J14" i="81"/>
  <c r="B9" i="81"/>
  <c r="B25" i="81" s="1"/>
  <c r="B10" i="81"/>
  <c r="B11" i="81"/>
  <c r="B12" i="81"/>
  <c r="B13" i="81"/>
  <c r="B8" i="81"/>
  <c r="E30" i="81" l="1"/>
  <c r="F28" i="83"/>
  <c r="A28" i="84"/>
  <c r="A33" i="84"/>
  <c r="A29" i="84"/>
  <c r="D31" i="82"/>
  <c r="B27" i="82"/>
  <c r="A34" i="84"/>
  <c r="A30" i="84"/>
  <c r="A36" i="84"/>
  <c r="A32" i="84"/>
  <c r="B21" i="83"/>
  <c r="E28" i="83"/>
  <c r="B24" i="83"/>
  <c r="D28" i="83"/>
  <c r="B14" i="83"/>
  <c r="B27" i="83"/>
  <c r="G28" i="83"/>
  <c r="C28" i="83"/>
  <c r="B26" i="83"/>
  <c r="B23" i="83"/>
  <c r="G31" i="82"/>
  <c r="B15" i="82"/>
  <c r="F31" i="82"/>
  <c r="E31" i="82"/>
  <c r="C31" i="82"/>
  <c r="B30" i="82"/>
  <c r="B29" i="82"/>
  <c r="B18" i="82"/>
  <c r="B26" i="82" s="1"/>
  <c r="B25" i="82"/>
  <c r="D30" i="81"/>
  <c r="B24" i="81"/>
  <c r="G30" i="81"/>
  <c r="H30" i="81"/>
  <c r="J30" i="81"/>
  <c r="F30" i="81"/>
  <c r="I30" i="81"/>
  <c r="B29" i="81"/>
  <c r="B22" i="81"/>
  <c r="C30" i="81"/>
  <c r="B14" i="81"/>
  <c r="C24" i="79"/>
  <c r="D24" i="79"/>
  <c r="E24" i="79"/>
  <c r="F24" i="79"/>
  <c r="G24" i="79"/>
  <c r="C25" i="79"/>
  <c r="D25" i="79"/>
  <c r="E25" i="79"/>
  <c r="F25" i="79"/>
  <c r="G25" i="79"/>
  <c r="C26" i="79"/>
  <c r="D26" i="79"/>
  <c r="E26" i="79"/>
  <c r="F26" i="79"/>
  <c r="G26" i="79"/>
  <c r="C27" i="79"/>
  <c r="D27" i="79"/>
  <c r="E27" i="79"/>
  <c r="F27" i="79"/>
  <c r="G27" i="79"/>
  <c r="C23" i="79"/>
  <c r="D23" i="79"/>
  <c r="E23" i="79"/>
  <c r="F23" i="79"/>
  <c r="G23" i="79"/>
  <c r="B21" i="79"/>
  <c r="C21" i="79"/>
  <c r="C28" i="79" s="1"/>
  <c r="D21" i="79"/>
  <c r="E21" i="79"/>
  <c r="F21" i="79"/>
  <c r="G21" i="79"/>
  <c r="G28" i="79" s="1"/>
  <c r="B10" i="79"/>
  <c r="B24" i="79" s="1"/>
  <c r="B11" i="79"/>
  <c r="B25" i="79" s="1"/>
  <c r="B12" i="79"/>
  <c r="B26" i="79" s="1"/>
  <c r="B13" i="79"/>
  <c r="B27" i="79" s="1"/>
  <c r="B9" i="79"/>
  <c r="B23" i="79" s="1"/>
  <c r="C14" i="79"/>
  <c r="D14" i="79"/>
  <c r="E14" i="79"/>
  <c r="F14" i="79"/>
  <c r="G14" i="79"/>
  <c r="F26" i="80"/>
  <c r="C23" i="80"/>
  <c r="D23" i="80"/>
  <c r="E23" i="80"/>
  <c r="F23" i="80"/>
  <c r="G23" i="80"/>
  <c r="H23" i="80"/>
  <c r="I23" i="80"/>
  <c r="J23" i="80"/>
  <c r="C24" i="80"/>
  <c r="D24" i="80"/>
  <c r="E24" i="80"/>
  <c r="F24" i="80"/>
  <c r="G24" i="80"/>
  <c r="H24" i="80"/>
  <c r="I24" i="80"/>
  <c r="J24" i="80"/>
  <c r="C25" i="80"/>
  <c r="D25" i="80"/>
  <c r="E25" i="80"/>
  <c r="F25" i="80"/>
  <c r="G25" i="80"/>
  <c r="H25" i="80"/>
  <c r="I25" i="80"/>
  <c r="J25" i="80"/>
  <c r="C26" i="80"/>
  <c r="D26" i="80"/>
  <c r="E26" i="80"/>
  <c r="G26" i="80"/>
  <c r="H26" i="80"/>
  <c r="I26" i="80"/>
  <c r="J26" i="80"/>
  <c r="C22" i="80"/>
  <c r="D22" i="80"/>
  <c r="E22" i="80"/>
  <c r="F22" i="80"/>
  <c r="G22" i="80"/>
  <c r="H22" i="80"/>
  <c r="I22" i="80"/>
  <c r="J22" i="80"/>
  <c r="B9" i="80"/>
  <c r="B23" i="80" s="1"/>
  <c r="B10" i="80"/>
  <c r="B24" i="80" s="1"/>
  <c r="B11" i="80"/>
  <c r="B25" i="80" s="1"/>
  <c r="B12" i="80"/>
  <c r="B26" i="80" s="1"/>
  <c r="B8" i="80"/>
  <c r="B22" i="80" s="1"/>
  <c r="C13" i="80"/>
  <c r="C27" i="80" s="1"/>
  <c r="D13" i="80"/>
  <c r="D27" i="80" s="1"/>
  <c r="E13" i="80"/>
  <c r="E27" i="80" s="1"/>
  <c r="F13" i="80"/>
  <c r="F27" i="80" s="1"/>
  <c r="G13" i="80"/>
  <c r="G27" i="80" s="1"/>
  <c r="H13" i="80"/>
  <c r="H27" i="80" s="1"/>
  <c r="I13" i="80"/>
  <c r="I27" i="80" s="1"/>
  <c r="J13" i="80"/>
  <c r="J27" i="80" s="1"/>
  <c r="B28" i="83" l="1"/>
  <c r="B23" i="82"/>
  <c r="B31" i="82"/>
  <c r="B30" i="81"/>
  <c r="F28" i="79"/>
  <c r="E28" i="79"/>
  <c r="D28" i="79"/>
  <c r="B14" i="79"/>
  <c r="B28" i="79" s="1"/>
  <c r="B13" i="80"/>
  <c r="B27" i="80" s="1"/>
  <c r="B21" i="95"/>
  <c r="B16" i="95"/>
  <c r="B17" i="95"/>
  <c r="B18" i="95"/>
  <c r="B19" i="95"/>
  <c r="B20" i="95"/>
  <c r="C24" i="73" l="1"/>
  <c r="G27" i="34"/>
  <c r="G26" i="34"/>
  <c r="E22" i="48" l="1"/>
  <c r="E14" i="48"/>
  <c r="K22" i="48" l="1"/>
  <c r="J22" i="48"/>
  <c r="I22" i="48"/>
  <c r="H22" i="48"/>
  <c r="G22" i="48"/>
  <c r="F22" i="48"/>
  <c r="D22" i="48"/>
  <c r="C22" i="48"/>
  <c r="B21" i="48"/>
  <c r="B20" i="48"/>
  <c r="B19" i="48"/>
  <c r="B18" i="48"/>
  <c r="B17" i="48"/>
  <c r="B16" i="48"/>
  <c r="B13" i="48"/>
  <c r="B12" i="48"/>
  <c r="B11" i="48"/>
  <c r="B10" i="48"/>
  <c r="B9" i="48"/>
  <c r="B8" i="48"/>
  <c r="C14" i="48"/>
  <c r="D14" i="48"/>
  <c r="F14" i="48"/>
  <c r="G14" i="48"/>
  <c r="H14" i="48"/>
  <c r="I14" i="48"/>
  <c r="J14" i="48"/>
  <c r="K14" i="48"/>
  <c r="G28" i="47"/>
  <c r="G24" i="47"/>
  <c r="J27" i="47"/>
  <c r="J24" i="47"/>
  <c r="K29" i="47"/>
  <c r="K27" i="47"/>
  <c r="K24" i="47"/>
  <c r="K22" i="47"/>
  <c r="J22" i="47"/>
  <c r="I22" i="47"/>
  <c r="H22" i="47"/>
  <c r="G22" i="47"/>
  <c r="F22" i="47"/>
  <c r="E22" i="47"/>
  <c r="D22" i="47"/>
  <c r="C22" i="47"/>
  <c r="B21" i="47"/>
  <c r="B20" i="47"/>
  <c r="B19" i="47"/>
  <c r="B18" i="47"/>
  <c r="B17" i="47"/>
  <c r="B16" i="47"/>
  <c r="C14" i="47"/>
  <c r="D14" i="47"/>
  <c r="G14" i="47"/>
  <c r="I14" i="47"/>
  <c r="J14" i="47"/>
  <c r="K14" i="47"/>
  <c r="E14" i="47"/>
  <c r="F14" i="47"/>
  <c r="H14" i="47"/>
  <c r="C22" i="76"/>
  <c r="F22" i="76"/>
  <c r="E22" i="76"/>
  <c r="D22" i="76"/>
  <c r="B21" i="76"/>
  <c r="B20" i="76"/>
  <c r="B19" i="76"/>
  <c r="B18" i="76"/>
  <c r="B17" i="76"/>
  <c r="B16" i="76"/>
  <c r="C14" i="76"/>
  <c r="D14" i="76"/>
  <c r="E14" i="76"/>
  <c r="F14" i="76"/>
  <c r="E26" i="77"/>
  <c r="D26" i="77"/>
  <c r="C26" i="77"/>
  <c r="B26" i="77"/>
  <c r="A25" i="77"/>
  <c r="A24" i="77"/>
  <c r="A23" i="77"/>
  <c r="A22" i="77"/>
  <c r="A21" i="77"/>
  <c r="A20" i="77"/>
  <c r="A19" i="77"/>
  <c r="A18" i="77"/>
  <c r="B16" i="77"/>
  <c r="C16" i="77"/>
  <c r="D16" i="77"/>
  <c r="E16" i="77"/>
  <c r="A15" i="77"/>
  <c r="A14" i="77"/>
  <c r="A13" i="77"/>
  <c r="A12" i="77"/>
  <c r="A11" i="77"/>
  <c r="A10" i="77"/>
  <c r="A9" i="77"/>
  <c r="A8" i="77"/>
  <c r="D36" i="77" l="1"/>
  <c r="E36" i="77"/>
  <c r="K30" i="48"/>
  <c r="J30" i="47"/>
  <c r="A31" i="77"/>
  <c r="B22" i="48"/>
  <c r="A16" i="77"/>
  <c r="B36" i="77"/>
  <c r="A33" i="77"/>
  <c r="B14" i="48"/>
  <c r="B26" i="48"/>
  <c r="B27" i="48"/>
  <c r="B28" i="48"/>
  <c r="B25" i="48"/>
  <c r="B29" i="48"/>
  <c r="J30" i="48"/>
  <c r="B24" i="48"/>
  <c r="I30" i="48"/>
  <c r="B22" i="47"/>
  <c r="B22" i="76"/>
  <c r="A26" i="77"/>
  <c r="A28" i="77"/>
  <c r="C13" i="74"/>
  <c r="D13" i="74"/>
  <c r="E13" i="74"/>
  <c r="B30" i="48" l="1"/>
  <c r="E24" i="74"/>
  <c r="D24" i="74"/>
  <c r="C23" i="74"/>
  <c r="F24" i="74"/>
  <c r="F23" i="74"/>
  <c r="F22" i="74"/>
  <c r="F21" i="74"/>
  <c r="F19" i="74"/>
  <c r="E19" i="74"/>
  <c r="D19" i="74"/>
  <c r="C19" i="74"/>
  <c r="C25" i="74" s="1"/>
  <c r="B18" i="74"/>
  <c r="B17" i="74"/>
  <c r="B16" i="74"/>
  <c r="B15" i="74"/>
  <c r="B12" i="74"/>
  <c r="B9" i="74"/>
  <c r="C21" i="73"/>
  <c r="D21" i="73"/>
  <c r="E24" i="73"/>
  <c r="E21" i="73"/>
  <c r="F23" i="73"/>
  <c r="F21" i="73"/>
  <c r="C19" i="73"/>
  <c r="D19" i="73"/>
  <c r="E19" i="73"/>
  <c r="F19" i="73"/>
  <c r="E13" i="73"/>
  <c r="C13" i="73"/>
  <c r="B12" i="73"/>
  <c r="B11" i="73"/>
  <c r="B10" i="73"/>
  <c r="B9" i="73"/>
  <c r="F23" i="50"/>
  <c r="E23" i="50"/>
  <c r="D23" i="50"/>
  <c r="C23" i="50"/>
  <c r="B22" i="50"/>
  <c r="B21" i="50"/>
  <c r="B20" i="50"/>
  <c r="B19" i="50"/>
  <c r="B18" i="50"/>
  <c r="B17" i="50"/>
  <c r="F15" i="50"/>
  <c r="E15" i="50"/>
  <c r="D15" i="50"/>
  <c r="C15" i="50"/>
  <c r="B14" i="50"/>
  <c r="B13" i="50"/>
  <c r="B29" i="50" s="1"/>
  <c r="B12" i="50"/>
  <c r="B28" i="50" s="1"/>
  <c r="B11" i="50"/>
  <c r="B27" i="50" s="1"/>
  <c r="B10" i="50"/>
  <c r="B9" i="50"/>
  <c r="B15" i="50" l="1"/>
  <c r="B30" i="50"/>
  <c r="B26" i="50"/>
  <c r="B25" i="50"/>
  <c r="B31" i="50" s="1"/>
  <c r="C25" i="73"/>
  <c r="B24" i="74"/>
  <c r="B19" i="74"/>
  <c r="B21" i="74"/>
  <c r="B13" i="73"/>
  <c r="B23" i="50"/>
  <c r="C14" i="40"/>
  <c r="J14" i="40"/>
  <c r="D25" i="74"/>
  <c r="D22" i="74"/>
  <c r="C26" i="40"/>
  <c r="C24" i="40"/>
  <c r="D24" i="40"/>
  <c r="E24" i="40"/>
  <c r="F24" i="40"/>
  <c r="G24" i="40"/>
  <c r="H24" i="40"/>
  <c r="I24" i="40"/>
  <c r="J24" i="40"/>
  <c r="C25" i="40"/>
  <c r="D25" i="40"/>
  <c r="E25" i="40"/>
  <c r="F25" i="40"/>
  <c r="G25" i="40"/>
  <c r="H25" i="40"/>
  <c r="I25" i="40"/>
  <c r="J25" i="40"/>
  <c r="D26" i="40"/>
  <c r="E26" i="40"/>
  <c r="F26" i="40"/>
  <c r="G26" i="40"/>
  <c r="H26" i="40"/>
  <c r="I26" i="40"/>
  <c r="J26" i="40"/>
  <c r="C27" i="40"/>
  <c r="D27" i="40"/>
  <c r="E27" i="40"/>
  <c r="F27" i="40"/>
  <c r="G27" i="40"/>
  <c r="H27" i="40"/>
  <c r="I27" i="40"/>
  <c r="J27" i="40"/>
  <c r="C28" i="40"/>
  <c r="D28" i="40"/>
  <c r="E28" i="40"/>
  <c r="F28" i="40"/>
  <c r="G28" i="40"/>
  <c r="H28" i="40"/>
  <c r="I28" i="40"/>
  <c r="J28" i="40"/>
  <c r="C29" i="40"/>
  <c r="D29" i="40"/>
  <c r="E29" i="40"/>
  <c r="F29" i="40"/>
  <c r="G29" i="40"/>
  <c r="H29" i="40"/>
  <c r="I29" i="40"/>
  <c r="J29" i="40"/>
  <c r="K25" i="40"/>
  <c r="K26" i="40"/>
  <c r="K27" i="40"/>
  <c r="K28" i="40"/>
  <c r="K29" i="40"/>
  <c r="K24" i="40"/>
  <c r="K22" i="40"/>
  <c r="J22" i="40"/>
  <c r="I22" i="40"/>
  <c r="H22" i="40"/>
  <c r="G22" i="40"/>
  <c r="F22" i="40"/>
  <c r="E22" i="40"/>
  <c r="D22" i="40"/>
  <c r="C22" i="40"/>
  <c r="B21" i="40"/>
  <c r="B20" i="40"/>
  <c r="B19" i="40"/>
  <c r="B18" i="40"/>
  <c r="B17" i="40"/>
  <c r="B16" i="40"/>
  <c r="E14" i="40"/>
  <c r="B12" i="40"/>
  <c r="B9" i="40"/>
  <c r="D14" i="40"/>
  <c r="F14" i="40"/>
  <c r="G14" i="40"/>
  <c r="H14" i="40"/>
  <c r="I14" i="40"/>
  <c r="K14" i="40"/>
  <c r="B13" i="40"/>
  <c r="B10" i="40"/>
  <c r="B11" i="40"/>
  <c r="B8" i="40"/>
  <c r="H29" i="44"/>
  <c r="H26" i="44"/>
  <c r="H24" i="44"/>
  <c r="G25" i="44"/>
  <c r="H26" i="43"/>
  <c r="H24" i="43"/>
  <c r="H22" i="44"/>
  <c r="G22" i="44"/>
  <c r="F22" i="44"/>
  <c r="E22" i="44"/>
  <c r="D22" i="44"/>
  <c r="C22" i="44"/>
  <c r="B21" i="44"/>
  <c r="B20" i="44"/>
  <c r="B19" i="44"/>
  <c r="B18" i="44"/>
  <c r="B17" i="44"/>
  <c r="B16" i="44"/>
  <c r="C14" i="43"/>
  <c r="D14" i="43"/>
  <c r="E14" i="43"/>
  <c r="F14" i="43"/>
  <c r="G14" i="43"/>
  <c r="H14" i="43"/>
  <c r="C14" i="44"/>
  <c r="D14" i="44"/>
  <c r="E14" i="44"/>
  <c r="F14" i="44"/>
  <c r="G14" i="44"/>
  <c r="H14" i="44"/>
  <c r="B13" i="44"/>
  <c r="B12" i="44"/>
  <c r="B11" i="44"/>
  <c r="B10" i="44"/>
  <c r="B9" i="44"/>
  <c r="B8" i="44"/>
  <c r="G26" i="44"/>
  <c r="H25" i="44"/>
  <c r="B13" i="43"/>
  <c r="B8" i="43"/>
  <c r="A20" i="41"/>
  <c r="C30" i="44" l="1"/>
  <c r="B22" i="40"/>
  <c r="B14" i="40"/>
  <c r="H30" i="44"/>
  <c r="E30" i="44"/>
  <c r="B28" i="44"/>
  <c r="B22" i="44"/>
  <c r="B14" i="44"/>
  <c r="B24" i="44"/>
  <c r="B30" i="44" l="1"/>
  <c r="C14" i="39" l="1"/>
  <c r="H26" i="34" l="1"/>
  <c r="B18" i="73" l="1"/>
  <c r="B24" i="73" s="1"/>
  <c r="B17" i="73"/>
  <c r="B23" i="73" s="1"/>
  <c r="B16" i="73"/>
  <c r="B22" i="73" s="1"/>
  <c r="B15" i="73"/>
  <c r="D13" i="73"/>
  <c r="D25" i="73" s="1"/>
  <c r="F13" i="73"/>
  <c r="F25" i="73" s="1"/>
  <c r="F13" i="74"/>
  <c r="F25" i="74" s="1"/>
  <c r="C25" i="50"/>
  <c r="F25" i="50"/>
  <c r="E25" i="50"/>
  <c r="D25" i="50"/>
  <c r="E25" i="73"/>
  <c r="F24" i="73"/>
  <c r="D24" i="73"/>
  <c r="E23" i="73"/>
  <c r="D23" i="73"/>
  <c r="C23" i="73"/>
  <c r="F22" i="73"/>
  <c r="E22" i="73"/>
  <c r="D22" i="73"/>
  <c r="C22" i="73"/>
  <c r="A10" i="52"/>
  <c r="B11" i="74"/>
  <c r="B23" i="74" s="1"/>
  <c r="B10" i="74"/>
  <c r="B13" i="74" l="1"/>
  <c r="B25" i="74" s="1"/>
  <c r="B22" i="74"/>
  <c r="B21" i="73"/>
  <c r="B19" i="73"/>
  <c r="B25" i="73" s="1"/>
  <c r="B31" i="75"/>
  <c r="C31" i="75"/>
  <c r="D31" i="75"/>
  <c r="E31" i="75"/>
  <c r="B32" i="75"/>
  <c r="C32" i="75"/>
  <c r="D32" i="75"/>
  <c r="E32" i="75"/>
  <c r="B33" i="75"/>
  <c r="C33" i="75"/>
  <c r="D33" i="75"/>
  <c r="E33" i="75"/>
  <c r="B34" i="75"/>
  <c r="C34" i="75"/>
  <c r="D34" i="75"/>
  <c r="E34" i="75"/>
  <c r="B35" i="75"/>
  <c r="C35" i="75"/>
  <c r="D35" i="75"/>
  <c r="E35" i="75"/>
  <c r="B36" i="75"/>
  <c r="C36" i="75"/>
  <c r="D36" i="75"/>
  <c r="E36" i="75"/>
  <c r="B37" i="75"/>
  <c r="C37" i="75"/>
  <c r="D37" i="75"/>
  <c r="E37" i="75"/>
  <c r="B38" i="75"/>
  <c r="C38" i="75"/>
  <c r="D38" i="75"/>
  <c r="E38" i="75"/>
  <c r="B39" i="75"/>
  <c r="C39" i="75"/>
  <c r="D39" i="75"/>
  <c r="E39" i="75"/>
  <c r="B40" i="75"/>
  <c r="C40" i="75"/>
  <c r="D40" i="75"/>
  <c r="A28" i="75"/>
  <c r="A27" i="75"/>
  <c r="A26" i="75"/>
  <c r="A25" i="75"/>
  <c r="A24" i="75"/>
  <c r="A23" i="75"/>
  <c r="A22" i="75"/>
  <c r="A21" i="75"/>
  <c r="A20" i="75"/>
  <c r="E29" i="75"/>
  <c r="D29" i="75"/>
  <c r="C29" i="75"/>
  <c r="B29" i="75"/>
  <c r="A14" i="75"/>
  <c r="A9" i="75"/>
  <c r="B18" i="75"/>
  <c r="C18" i="75"/>
  <c r="D18" i="75"/>
  <c r="E18" i="75"/>
  <c r="E40" i="75" l="1"/>
  <c r="A29" i="75"/>
  <c r="E28" i="52"/>
  <c r="C26" i="52"/>
  <c r="B16" i="52"/>
  <c r="E16" i="52"/>
  <c r="A8" i="52"/>
  <c r="D28" i="43" l="1"/>
  <c r="D24" i="43"/>
  <c r="B21" i="43"/>
  <c r="B29" i="43" s="1"/>
  <c r="B12" i="43"/>
  <c r="C24" i="43"/>
  <c r="H29" i="43"/>
  <c r="B19" i="43"/>
  <c r="B16" i="43"/>
  <c r="B10" i="43"/>
  <c r="H22" i="43"/>
  <c r="H30" i="43" s="1"/>
  <c r="G22" i="43"/>
  <c r="F22" i="43"/>
  <c r="E22" i="43"/>
  <c r="E30" i="43" s="1"/>
  <c r="D22" i="43"/>
  <c r="C22" i="43"/>
  <c r="C30" i="43" s="1"/>
  <c r="B20" i="43"/>
  <c r="B18" i="43"/>
  <c r="B17" i="43"/>
  <c r="B9" i="43"/>
  <c r="B11" i="43"/>
  <c r="C27" i="43"/>
  <c r="F28" i="43"/>
  <c r="F24" i="43"/>
  <c r="G28" i="43"/>
  <c r="G24" i="43"/>
  <c r="H28" i="43"/>
  <c r="D39" i="96"/>
  <c r="D37" i="96"/>
  <c r="D32" i="96"/>
  <c r="I31" i="96"/>
  <c r="H31" i="96"/>
  <c r="B39" i="96"/>
  <c r="I32" i="96"/>
  <c r="I33" i="96"/>
  <c r="I34" i="96"/>
  <c r="I35" i="96"/>
  <c r="I36" i="96"/>
  <c r="I37" i="96"/>
  <c r="I38" i="96"/>
  <c r="I39" i="96"/>
  <c r="E29" i="96"/>
  <c r="A27" i="96"/>
  <c r="I29" i="96"/>
  <c r="H29" i="96"/>
  <c r="G29" i="96"/>
  <c r="F29" i="96"/>
  <c r="D29" i="96"/>
  <c r="C29" i="96"/>
  <c r="B29" i="96"/>
  <c r="A28" i="96"/>
  <c r="A26" i="96"/>
  <c r="A25" i="96"/>
  <c r="A24" i="96"/>
  <c r="A23" i="96"/>
  <c r="A22" i="96"/>
  <c r="A21" i="96"/>
  <c r="A20" i="96"/>
  <c r="B18" i="96"/>
  <c r="D18" i="96"/>
  <c r="I18" i="96"/>
  <c r="C18" i="96"/>
  <c r="E18" i="96"/>
  <c r="F18" i="96"/>
  <c r="G18" i="96"/>
  <c r="H18" i="96"/>
  <c r="A17" i="96"/>
  <c r="A16" i="96"/>
  <c r="A15" i="96"/>
  <c r="A14" i="96"/>
  <c r="A13" i="96"/>
  <c r="A12" i="96"/>
  <c r="A11" i="96"/>
  <c r="A10" i="96"/>
  <c r="A9" i="96"/>
  <c r="I36" i="41"/>
  <c r="I31" i="41"/>
  <c r="F28" i="38"/>
  <c r="F26" i="38"/>
  <c r="C24" i="39"/>
  <c r="D24" i="39"/>
  <c r="E24" i="39"/>
  <c r="F24" i="39"/>
  <c r="G24" i="39"/>
  <c r="H24" i="39"/>
  <c r="I24" i="39"/>
  <c r="C25" i="39"/>
  <c r="D25" i="39"/>
  <c r="E25" i="39"/>
  <c r="F25" i="39"/>
  <c r="G25" i="39"/>
  <c r="H25" i="39"/>
  <c r="I25" i="39"/>
  <c r="C26" i="39"/>
  <c r="D26" i="39"/>
  <c r="E26" i="39"/>
  <c r="F26" i="39"/>
  <c r="G26" i="39"/>
  <c r="H26" i="39"/>
  <c r="I26" i="39"/>
  <c r="C27" i="39"/>
  <c r="D27" i="39"/>
  <c r="E27" i="39"/>
  <c r="F27" i="39"/>
  <c r="G27" i="39"/>
  <c r="H27" i="39"/>
  <c r="I27" i="39"/>
  <c r="C28" i="39"/>
  <c r="D28" i="39"/>
  <c r="E28" i="39"/>
  <c r="F28" i="39"/>
  <c r="G28" i="39"/>
  <c r="H28" i="39"/>
  <c r="I28" i="39"/>
  <c r="C29" i="39"/>
  <c r="D29" i="39"/>
  <c r="E29" i="39"/>
  <c r="F29" i="39"/>
  <c r="G29" i="39"/>
  <c r="H29" i="39"/>
  <c r="I29" i="39"/>
  <c r="J29" i="39"/>
  <c r="J28" i="39"/>
  <c r="J27" i="39"/>
  <c r="J26" i="39"/>
  <c r="J25" i="39"/>
  <c r="J24" i="39"/>
  <c r="B39" i="41"/>
  <c r="B38" i="41"/>
  <c r="B31" i="41"/>
  <c r="B37" i="41"/>
  <c r="C31" i="41"/>
  <c r="D31" i="41"/>
  <c r="E31" i="41"/>
  <c r="F31" i="41"/>
  <c r="G31" i="41"/>
  <c r="H31" i="41"/>
  <c r="B32" i="41"/>
  <c r="C32" i="41"/>
  <c r="D32" i="41"/>
  <c r="E32" i="41"/>
  <c r="F32" i="41"/>
  <c r="G32" i="41"/>
  <c r="H32" i="41"/>
  <c r="B33" i="41"/>
  <c r="C33" i="41"/>
  <c r="D33" i="41"/>
  <c r="E33" i="41"/>
  <c r="F33" i="41"/>
  <c r="G33" i="41"/>
  <c r="H33" i="41"/>
  <c r="B34" i="41"/>
  <c r="C34" i="41"/>
  <c r="D34" i="41"/>
  <c r="E34" i="41"/>
  <c r="F34" i="41"/>
  <c r="G34" i="41"/>
  <c r="H34" i="41"/>
  <c r="B35" i="41"/>
  <c r="C35" i="41"/>
  <c r="D35" i="41"/>
  <c r="E35" i="41"/>
  <c r="F35" i="41"/>
  <c r="G35" i="41"/>
  <c r="H35" i="41"/>
  <c r="B36" i="41"/>
  <c r="C36" i="41"/>
  <c r="D36" i="41"/>
  <c r="E36" i="41"/>
  <c r="F36" i="41"/>
  <c r="G36" i="41"/>
  <c r="H36" i="41"/>
  <c r="C37" i="41"/>
  <c r="D37" i="41"/>
  <c r="E37" i="41"/>
  <c r="F37" i="41"/>
  <c r="G37" i="41"/>
  <c r="H37" i="41"/>
  <c r="C38" i="41"/>
  <c r="D38" i="41"/>
  <c r="E38" i="41"/>
  <c r="F38" i="41"/>
  <c r="G38" i="41"/>
  <c r="H38" i="41"/>
  <c r="C39" i="41"/>
  <c r="D39" i="41"/>
  <c r="E39" i="41"/>
  <c r="F39" i="41"/>
  <c r="G39" i="41"/>
  <c r="H39" i="41"/>
  <c r="I39" i="41"/>
  <c r="I35" i="41"/>
  <c r="I38" i="41"/>
  <c r="I37" i="41"/>
  <c r="I34" i="41"/>
  <c r="I33" i="41"/>
  <c r="I32" i="41"/>
  <c r="I29" i="41"/>
  <c r="H29" i="41"/>
  <c r="G29" i="41"/>
  <c r="F29" i="41"/>
  <c r="E29" i="41"/>
  <c r="D29" i="41"/>
  <c r="C29" i="41"/>
  <c r="B29" i="41"/>
  <c r="A28" i="41"/>
  <c r="A27" i="41"/>
  <c r="A26" i="41"/>
  <c r="A25" i="41"/>
  <c r="A24" i="41"/>
  <c r="A23" i="41"/>
  <c r="A22" i="41"/>
  <c r="A21" i="41"/>
  <c r="A17" i="41"/>
  <c r="A16" i="41"/>
  <c r="A15" i="41"/>
  <c r="A14" i="41"/>
  <c r="A13" i="41"/>
  <c r="A12" i="41"/>
  <c r="A11" i="41"/>
  <c r="A10" i="41"/>
  <c r="A9" i="41"/>
  <c r="E18" i="41"/>
  <c r="B18" i="41"/>
  <c r="C18" i="41"/>
  <c r="D18" i="41"/>
  <c r="F18" i="41"/>
  <c r="G18" i="41"/>
  <c r="H18" i="41"/>
  <c r="I18" i="41"/>
  <c r="F31" i="38"/>
  <c r="E31" i="38"/>
  <c r="D31" i="38"/>
  <c r="C31" i="38"/>
  <c r="F30" i="38"/>
  <c r="E30" i="38"/>
  <c r="D30" i="38"/>
  <c r="C30" i="38"/>
  <c r="F29" i="38"/>
  <c r="E29" i="38"/>
  <c r="D29" i="38"/>
  <c r="C29" i="38"/>
  <c r="E28" i="38"/>
  <c r="D28" i="38"/>
  <c r="C28" i="38"/>
  <c r="F27" i="38"/>
  <c r="E27" i="38"/>
  <c r="D27" i="38"/>
  <c r="C27" i="38"/>
  <c r="E26" i="38"/>
  <c r="D26" i="38"/>
  <c r="C26" i="38"/>
  <c r="G27" i="38"/>
  <c r="G28" i="38"/>
  <c r="G29" i="38"/>
  <c r="G30" i="38"/>
  <c r="G31" i="38"/>
  <c r="G26" i="38"/>
  <c r="G24" i="38"/>
  <c r="F24" i="38"/>
  <c r="E24" i="38"/>
  <c r="D24" i="38"/>
  <c r="C24" i="38"/>
  <c r="B23" i="38"/>
  <c r="B22" i="38"/>
  <c r="B21" i="38"/>
  <c r="B20" i="38"/>
  <c r="B19" i="38"/>
  <c r="B18" i="38"/>
  <c r="G16" i="38"/>
  <c r="C16" i="38"/>
  <c r="F16" i="38"/>
  <c r="B20" i="39"/>
  <c r="B17" i="39"/>
  <c r="E22" i="39"/>
  <c r="H14" i="39"/>
  <c r="A16" i="36"/>
  <c r="A15" i="36"/>
  <c r="B11" i="95"/>
  <c r="D17" i="36"/>
  <c r="I17" i="36"/>
  <c r="D27" i="34"/>
  <c r="D26" i="34"/>
  <c r="E27" i="34"/>
  <c r="E26" i="34"/>
  <c r="H27" i="34"/>
  <c r="F11" i="34"/>
  <c r="F10" i="34"/>
  <c r="F9" i="34"/>
  <c r="F12" i="34"/>
  <c r="G32" i="38" l="1"/>
  <c r="H40" i="96"/>
  <c r="C32" i="38"/>
  <c r="A29" i="41"/>
  <c r="A18" i="41"/>
  <c r="B27" i="43"/>
  <c r="B22" i="43"/>
  <c r="B24" i="43"/>
  <c r="B14" i="43"/>
  <c r="B25" i="43"/>
  <c r="D40" i="41"/>
  <c r="G40" i="41"/>
  <c r="D40" i="96"/>
  <c r="B40" i="96"/>
  <c r="A29" i="96"/>
  <c r="I40" i="96"/>
  <c r="A18" i="96"/>
  <c r="A34" i="41"/>
  <c r="C40" i="41"/>
  <c r="B40" i="41"/>
  <c r="H40" i="41"/>
  <c r="E40" i="41"/>
  <c r="F40" i="41"/>
  <c r="A39" i="41"/>
  <c r="A31" i="41"/>
  <c r="I40" i="41"/>
  <c r="F32" i="38"/>
  <c r="B28" i="38"/>
  <c r="B24" i="38"/>
  <c r="B26" i="38"/>
  <c r="B30" i="38"/>
  <c r="B31" i="38"/>
  <c r="B29" i="38"/>
  <c r="B27" i="38"/>
  <c r="E16" i="38"/>
  <c r="E32" i="38" s="1"/>
  <c r="D16" i="38"/>
  <c r="D32" i="38" s="1"/>
  <c r="B15" i="38"/>
  <c r="B13" i="38"/>
  <c r="B14" i="38"/>
  <c r="B12" i="38"/>
  <c r="B11" i="38"/>
  <c r="B10" i="38"/>
  <c r="B16" i="39"/>
  <c r="J22" i="39"/>
  <c r="I22" i="39"/>
  <c r="H22" i="39"/>
  <c r="H30" i="39" s="1"/>
  <c r="G22" i="39"/>
  <c r="F22" i="39"/>
  <c r="D22" i="39"/>
  <c r="C22" i="39"/>
  <c r="C30" i="39" s="1"/>
  <c r="B21" i="39"/>
  <c r="B19" i="39"/>
  <c r="B18" i="39"/>
  <c r="C17" i="36"/>
  <c r="G17" i="36"/>
  <c r="H17" i="36"/>
  <c r="F17" i="36"/>
  <c r="E17" i="36"/>
  <c r="B17" i="36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C25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14" i="95"/>
  <c r="D14" i="95"/>
  <c r="E14" i="95"/>
  <c r="F14" i="95"/>
  <c r="G14" i="95"/>
  <c r="B13" i="95"/>
  <c r="B12" i="95"/>
  <c r="B10" i="95"/>
  <c r="B9" i="95"/>
  <c r="B30" i="43" l="1"/>
  <c r="B32" i="38"/>
  <c r="A40" i="96"/>
  <c r="A40" i="41"/>
  <c r="B16" i="38"/>
  <c r="B22" i="39"/>
  <c r="A17" i="36"/>
  <c r="F26" i="34"/>
  <c r="C27" i="34"/>
  <c r="F27" i="34"/>
  <c r="C26" i="34"/>
  <c r="B14" i="95"/>
  <c r="C30" i="40" l="1"/>
  <c r="A9" i="36" l="1"/>
  <c r="A10" i="36"/>
  <c r="A11" i="36"/>
  <c r="A12" i="36"/>
  <c r="A13" i="36"/>
  <c r="A14" i="36"/>
  <c r="A8" i="36"/>
  <c r="C25" i="44" l="1"/>
  <c r="D29" i="44"/>
  <c r="E29" i="44"/>
  <c r="F29" i="44"/>
  <c r="G29" i="44"/>
  <c r="E24" i="44"/>
  <c r="F24" i="44"/>
  <c r="G24" i="44"/>
  <c r="H27" i="44"/>
  <c r="H28" i="44"/>
  <c r="A20" i="36" l="1"/>
  <c r="A21" i="36"/>
  <c r="A22" i="36"/>
  <c r="A23" i="36"/>
  <c r="A24" i="36"/>
  <c r="A25" i="36"/>
  <c r="A26" i="36"/>
  <c r="A27" i="36"/>
  <c r="B14" i="29"/>
  <c r="B13" i="29"/>
  <c r="A28" i="36" l="1"/>
  <c r="B15" i="29"/>
  <c r="C27" i="48"/>
  <c r="B9" i="47"/>
  <c r="B10" i="47"/>
  <c r="B11" i="47"/>
  <c r="B12" i="47"/>
  <c r="B28" i="47" s="1"/>
  <c r="B13" i="47"/>
  <c r="B8" i="47"/>
  <c r="B14" i="47" l="1"/>
  <c r="B30" i="47" s="1"/>
  <c r="B9" i="76"/>
  <c r="B10" i="76"/>
  <c r="B11" i="76"/>
  <c r="B12" i="76"/>
  <c r="B13" i="76"/>
  <c r="B8" i="76"/>
  <c r="B14" i="76" l="1"/>
  <c r="C18" i="78"/>
  <c r="D18" i="78"/>
  <c r="E18" i="78"/>
  <c r="F18" i="78"/>
  <c r="B15" i="78"/>
  <c r="B16" i="78"/>
  <c r="B17" i="78"/>
  <c r="B14" i="78"/>
  <c r="C12" i="78"/>
  <c r="D12" i="78"/>
  <c r="E12" i="78"/>
  <c r="F12" i="78"/>
  <c r="B9" i="78"/>
  <c r="B10" i="78"/>
  <c r="B11" i="78"/>
  <c r="B8" i="78"/>
  <c r="B18" i="78" l="1"/>
  <c r="B12" i="78"/>
  <c r="B26" i="52" l="1"/>
  <c r="D26" i="52"/>
  <c r="E26" i="52"/>
  <c r="C16" i="52"/>
  <c r="D16" i="52"/>
  <c r="D28" i="50" l="1"/>
  <c r="C31" i="50"/>
  <c r="B25" i="44" l="1"/>
  <c r="D25" i="44"/>
  <c r="E25" i="44"/>
  <c r="F25" i="44"/>
  <c r="B26" i="44"/>
  <c r="C26" i="44"/>
  <c r="D26" i="44"/>
  <c r="E26" i="44"/>
  <c r="F26" i="44"/>
  <c r="B27" i="44"/>
  <c r="C27" i="44"/>
  <c r="D27" i="44"/>
  <c r="E27" i="44"/>
  <c r="F27" i="44"/>
  <c r="G27" i="44"/>
  <c r="C28" i="44"/>
  <c r="D28" i="44"/>
  <c r="E28" i="44"/>
  <c r="F28" i="44"/>
  <c r="G28" i="44"/>
  <c r="B29" i="44"/>
  <c r="C29" i="44"/>
  <c r="D30" i="44"/>
  <c r="F30" i="44"/>
  <c r="G30" i="44"/>
  <c r="C24" i="44"/>
  <c r="D24" i="44"/>
  <c r="G25" i="43"/>
  <c r="G30" i="43"/>
  <c r="F30" i="43"/>
  <c r="D30" i="43"/>
  <c r="G29" i="43"/>
  <c r="F29" i="43"/>
  <c r="E29" i="43"/>
  <c r="D29" i="43"/>
  <c r="C29" i="43"/>
  <c r="E28" i="43"/>
  <c r="C28" i="43"/>
  <c r="B28" i="43"/>
  <c r="G27" i="43"/>
  <c r="F27" i="43"/>
  <c r="E27" i="43"/>
  <c r="D27" i="43"/>
  <c r="G26" i="43"/>
  <c r="F26" i="43"/>
  <c r="E26" i="43"/>
  <c r="D26" i="43"/>
  <c r="C26" i="43"/>
  <c r="B26" i="43"/>
  <c r="F25" i="43"/>
  <c r="E25" i="43"/>
  <c r="D25" i="43"/>
  <c r="C25" i="43"/>
  <c r="E24" i="43"/>
  <c r="H27" i="43"/>
  <c r="A32" i="96"/>
  <c r="B32" i="96"/>
  <c r="C32" i="96"/>
  <c r="E32" i="96"/>
  <c r="F32" i="96"/>
  <c r="G32" i="96"/>
  <c r="H32" i="96"/>
  <c r="A33" i="96"/>
  <c r="B33" i="96"/>
  <c r="C33" i="96"/>
  <c r="D33" i="96"/>
  <c r="E33" i="96"/>
  <c r="F33" i="96"/>
  <c r="G33" i="96"/>
  <c r="H33" i="96"/>
  <c r="A34" i="96"/>
  <c r="B34" i="96"/>
  <c r="C34" i="96"/>
  <c r="D34" i="96"/>
  <c r="E34" i="96"/>
  <c r="F34" i="96"/>
  <c r="G34" i="96"/>
  <c r="H34" i="96"/>
  <c r="A35" i="96"/>
  <c r="B35" i="96"/>
  <c r="C35" i="96"/>
  <c r="D35" i="96"/>
  <c r="E35" i="96"/>
  <c r="F35" i="96"/>
  <c r="G35" i="96"/>
  <c r="H35" i="96"/>
  <c r="A36" i="96"/>
  <c r="B36" i="96"/>
  <c r="C36" i="96"/>
  <c r="D36" i="96"/>
  <c r="E36" i="96"/>
  <c r="F36" i="96"/>
  <c r="G36" i="96"/>
  <c r="H36" i="96"/>
  <c r="A37" i="96"/>
  <c r="B37" i="96"/>
  <c r="C37" i="96"/>
  <c r="E37" i="96"/>
  <c r="F37" i="96"/>
  <c r="G37" i="96"/>
  <c r="H37" i="96"/>
  <c r="A38" i="96"/>
  <c r="B38" i="96"/>
  <c r="C38" i="96"/>
  <c r="D38" i="96"/>
  <c r="E38" i="96"/>
  <c r="F38" i="96"/>
  <c r="G38" i="96"/>
  <c r="H38" i="96"/>
  <c r="A39" i="96"/>
  <c r="C39" i="96"/>
  <c r="E39" i="96"/>
  <c r="F39" i="96"/>
  <c r="G39" i="96"/>
  <c r="H39" i="96"/>
  <c r="C40" i="96"/>
  <c r="E40" i="96"/>
  <c r="F40" i="96"/>
  <c r="G40" i="96"/>
  <c r="A32" i="41"/>
  <c r="A33" i="41"/>
  <c r="A35" i="41"/>
  <c r="A36" i="41"/>
  <c r="A37" i="41"/>
  <c r="A38" i="41"/>
  <c r="B9" i="39" l="1"/>
  <c r="B25" i="39" s="1"/>
  <c r="B10" i="39"/>
  <c r="B26" i="39" s="1"/>
  <c r="B11" i="39"/>
  <c r="B27" i="39" s="1"/>
  <c r="B12" i="39"/>
  <c r="B28" i="39" s="1"/>
  <c r="B13" i="39"/>
  <c r="B29" i="39" s="1"/>
  <c r="B8" i="39"/>
  <c r="D14" i="39"/>
  <c r="D30" i="39" s="1"/>
  <c r="E14" i="39"/>
  <c r="E30" i="39" s="1"/>
  <c r="F14" i="39"/>
  <c r="F30" i="39" s="1"/>
  <c r="G14" i="39"/>
  <c r="G30" i="39" s="1"/>
  <c r="I14" i="39"/>
  <c r="I30" i="39" s="1"/>
  <c r="J14" i="39"/>
  <c r="C11" i="29"/>
  <c r="D11" i="29"/>
  <c r="E11" i="29"/>
  <c r="F11" i="29"/>
  <c r="G11" i="29"/>
  <c r="H11" i="29"/>
  <c r="I11" i="29"/>
  <c r="J11" i="29"/>
  <c r="K11" i="29"/>
  <c r="L11" i="29"/>
  <c r="M11" i="29"/>
  <c r="N11" i="29"/>
  <c r="B9" i="29"/>
  <c r="B10" i="29"/>
  <c r="B24" i="39" l="1"/>
  <c r="B14" i="39"/>
  <c r="B30" i="39" s="1"/>
  <c r="J30" i="39"/>
  <c r="B11" i="29"/>
  <c r="F20" i="1"/>
  <c r="A20" i="1"/>
  <c r="B25" i="40" l="1"/>
  <c r="B26" i="40"/>
  <c r="B28" i="40"/>
  <c r="B29" i="40"/>
  <c r="E30" i="40"/>
  <c r="G30" i="40"/>
  <c r="I30" i="40"/>
  <c r="K30" i="40"/>
  <c r="B27" i="40" l="1"/>
  <c r="J30" i="40"/>
  <c r="H30" i="40"/>
  <c r="F30" i="40"/>
  <c r="D30" i="40"/>
  <c r="B30" i="40"/>
  <c r="B24" i="40"/>
  <c r="A19" i="1" l="1"/>
  <c r="F19" i="1"/>
  <c r="K29" i="48" l="1"/>
  <c r="J29" i="48"/>
  <c r="I29" i="48"/>
  <c r="H29" i="48"/>
  <c r="G29" i="48"/>
  <c r="F29" i="48"/>
  <c r="E29" i="48"/>
  <c r="D29" i="48"/>
  <c r="C29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C24" i="47"/>
  <c r="D24" i="47"/>
  <c r="E24" i="47"/>
  <c r="F24" i="47"/>
  <c r="H24" i="47"/>
  <c r="I24" i="47"/>
  <c r="C25" i="47"/>
  <c r="D25" i="47"/>
  <c r="E25" i="47"/>
  <c r="F25" i="47"/>
  <c r="G25" i="47"/>
  <c r="H25" i="47"/>
  <c r="I25" i="47"/>
  <c r="J25" i="47"/>
  <c r="C26" i="47"/>
  <c r="D26" i="47"/>
  <c r="E26" i="47"/>
  <c r="F26" i="47"/>
  <c r="G26" i="47"/>
  <c r="H26" i="47"/>
  <c r="I26" i="47"/>
  <c r="J26" i="47"/>
  <c r="C27" i="47"/>
  <c r="D27" i="47"/>
  <c r="E27" i="47"/>
  <c r="F27" i="47"/>
  <c r="G27" i="47"/>
  <c r="H27" i="47"/>
  <c r="I27" i="47"/>
  <c r="C28" i="47"/>
  <c r="D28" i="47"/>
  <c r="E28" i="47"/>
  <c r="F28" i="47"/>
  <c r="H28" i="47"/>
  <c r="I28" i="47"/>
  <c r="J28" i="47"/>
  <c r="C29" i="47"/>
  <c r="D29" i="47"/>
  <c r="E29" i="47"/>
  <c r="F29" i="47"/>
  <c r="G29" i="47"/>
  <c r="H29" i="47"/>
  <c r="I29" i="47"/>
  <c r="J29" i="47"/>
  <c r="K25" i="47"/>
  <c r="K26" i="47"/>
  <c r="K28" i="47"/>
  <c r="C30" i="47"/>
  <c r="D30" i="47"/>
  <c r="F30" i="47"/>
  <c r="H30" i="47"/>
  <c r="C20" i="78"/>
  <c r="D20" i="78"/>
  <c r="E20" i="78"/>
  <c r="C21" i="78"/>
  <c r="D21" i="78"/>
  <c r="E21" i="78"/>
  <c r="C22" i="78"/>
  <c r="D22" i="78"/>
  <c r="E22" i="78"/>
  <c r="C23" i="78"/>
  <c r="D23" i="78"/>
  <c r="E23" i="78"/>
  <c r="F21" i="78"/>
  <c r="F22" i="78"/>
  <c r="F23" i="78"/>
  <c r="F20" i="78"/>
  <c r="F24" i="78" s="1"/>
  <c r="B28" i="52"/>
  <c r="C28" i="52"/>
  <c r="D28" i="52"/>
  <c r="B29" i="52"/>
  <c r="C29" i="52"/>
  <c r="D29" i="52"/>
  <c r="B30" i="52"/>
  <c r="C30" i="52"/>
  <c r="D30" i="52"/>
  <c r="B31" i="52"/>
  <c r="C31" i="52"/>
  <c r="D31" i="52"/>
  <c r="B32" i="52"/>
  <c r="C32" i="52"/>
  <c r="D32" i="52"/>
  <c r="B33" i="52"/>
  <c r="C33" i="52"/>
  <c r="D33" i="52"/>
  <c r="B34" i="52"/>
  <c r="C34" i="52"/>
  <c r="D34" i="52"/>
  <c r="B35" i="52"/>
  <c r="C35" i="52"/>
  <c r="D35" i="52"/>
  <c r="E29" i="52"/>
  <c r="E30" i="52"/>
  <c r="E31" i="52"/>
  <c r="E32" i="52"/>
  <c r="E33" i="52"/>
  <c r="E34" i="52"/>
  <c r="E35" i="52"/>
  <c r="C26" i="50"/>
  <c r="D26" i="50"/>
  <c r="E26" i="50"/>
  <c r="C27" i="50"/>
  <c r="D27" i="50"/>
  <c r="E27" i="50"/>
  <c r="C28" i="50"/>
  <c r="E28" i="50"/>
  <c r="C29" i="50"/>
  <c r="D29" i="50"/>
  <c r="E29" i="50"/>
  <c r="F26" i="50"/>
  <c r="F27" i="50"/>
  <c r="F28" i="50"/>
  <c r="F29" i="50"/>
  <c r="F30" i="50"/>
  <c r="E36" i="52" l="1"/>
  <c r="B36" i="52"/>
  <c r="E30" i="47"/>
  <c r="G30" i="47"/>
  <c r="I30" i="47"/>
  <c r="K30" i="47"/>
  <c r="B20" i="78"/>
  <c r="E30" i="48"/>
  <c r="G30" i="48"/>
  <c r="D30" i="48"/>
  <c r="F30" i="48"/>
  <c r="H30" i="48"/>
  <c r="B24" i="47"/>
  <c r="B26" i="47"/>
  <c r="B25" i="47"/>
  <c r="B27" i="47"/>
  <c r="B29" i="47"/>
  <c r="B22" i="78"/>
  <c r="B23" i="78"/>
  <c r="B21" i="78"/>
  <c r="C30" i="48"/>
  <c r="B24" i="78" l="1"/>
  <c r="F18" i="1"/>
  <c r="A18" i="1"/>
  <c r="F31" i="50" l="1"/>
  <c r="E31" i="50" l="1"/>
  <c r="D31" i="50"/>
  <c r="F17" i="1" l="1"/>
  <c r="A17" i="1"/>
  <c r="F16" i="1" l="1"/>
  <c r="A15" i="1" l="1"/>
  <c r="A16" i="1" l="1"/>
  <c r="C24" i="76" l="1"/>
  <c r="D24" i="76"/>
  <c r="E24" i="76"/>
  <c r="C25" i="76"/>
  <c r="D25" i="76"/>
  <c r="E25" i="76"/>
  <c r="C26" i="76"/>
  <c r="D26" i="76"/>
  <c r="E26" i="76"/>
  <c r="C27" i="76"/>
  <c r="D27" i="76"/>
  <c r="E27" i="76"/>
  <c r="C28" i="76"/>
  <c r="D28" i="76"/>
  <c r="E28" i="76"/>
  <c r="C29" i="76"/>
  <c r="D29" i="76"/>
  <c r="E29" i="76"/>
  <c r="F25" i="76"/>
  <c r="F26" i="76"/>
  <c r="F27" i="76"/>
  <c r="F28" i="76"/>
  <c r="F29" i="76"/>
  <c r="F24" i="76"/>
  <c r="B28" i="77"/>
  <c r="C28" i="77"/>
  <c r="D28" i="77"/>
  <c r="B29" i="77"/>
  <c r="C29" i="77"/>
  <c r="D29" i="77"/>
  <c r="B30" i="77"/>
  <c r="C30" i="77"/>
  <c r="D30" i="77"/>
  <c r="B31" i="77"/>
  <c r="C31" i="77"/>
  <c r="D31" i="77"/>
  <c r="B32" i="77"/>
  <c r="C32" i="77"/>
  <c r="D32" i="77"/>
  <c r="B33" i="77"/>
  <c r="C33" i="77"/>
  <c r="D33" i="77"/>
  <c r="B34" i="77"/>
  <c r="C34" i="77"/>
  <c r="D34" i="77"/>
  <c r="B35" i="77"/>
  <c r="C35" i="77"/>
  <c r="D35" i="77"/>
  <c r="E28" i="77"/>
  <c r="E29" i="77"/>
  <c r="E30" i="77"/>
  <c r="E31" i="77"/>
  <c r="E32" i="77"/>
  <c r="E33" i="77"/>
  <c r="E34" i="77"/>
  <c r="E35" i="77"/>
  <c r="A10" i="75"/>
  <c r="A11" i="75"/>
  <c r="A33" i="75" s="1"/>
  <c r="A12" i="75"/>
  <c r="A34" i="75" s="1"/>
  <c r="A13" i="75"/>
  <c r="A35" i="75" s="1"/>
  <c r="A36" i="75"/>
  <c r="A15" i="75"/>
  <c r="A37" i="75" s="1"/>
  <c r="A16" i="75"/>
  <c r="A38" i="75" s="1"/>
  <c r="A17" i="75"/>
  <c r="A39" i="75" s="1"/>
  <c r="A31" i="75"/>
  <c r="A25" i="52"/>
  <c r="A24" i="52"/>
  <c r="A23" i="52"/>
  <c r="A22" i="52"/>
  <c r="A21" i="52"/>
  <c r="A20" i="52"/>
  <c r="A19" i="52"/>
  <c r="A18" i="52"/>
  <c r="A9" i="52"/>
  <c r="A11" i="52"/>
  <c r="A12" i="52"/>
  <c r="A13" i="52"/>
  <c r="A14" i="52"/>
  <c r="A15" i="52"/>
  <c r="C24" i="74"/>
  <c r="E23" i="74"/>
  <c r="D23" i="74"/>
  <c r="E22" i="74"/>
  <c r="C22" i="74"/>
  <c r="E21" i="74"/>
  <c r="D21" i="74"/>
  <c r="C21" i="74"/>
  <c r="E25" i="74"/>
  <c r="A16" i="52" l="1"/>
  <c r="A26" i="52"/>
  <c r="A32" i="75"/>
  <c r="A18" i="75"/>
  <c r="A40" i="75" s="1"/>
  <c r="A28" i="52"/>
  <c r="A35" i="52"/>
  <c r="A33" i="52"/>
  <c r="A31" i="52"/>
  <c r="A34" i="52"/>
  <c r="A32" i="52"/>
  <c r="D30" i="76"/>
  <c r="E30" i="76"/>
  <c r="E24" i="78"/>
  <c r="C24" i="78"/>
  <c r="D24" i="78"/>
  <c r="C36" i="52"/>
  <c r="A30" i="52"/>
  <c r="A29" i="52"/>
  <c r="A29" i="77"/>
  <c r="A35" i="77"/>
  <c r="C36" i="77"/>
  <c r="A30" i="77"/>
  <c r="A32" i="77"/>
  <c r="A34" i="77"/>
  <c r="D36" i="52"/>
  <c r="B27" i="76"/>
  <c r="B28" i="76"/>
  <c r="F30" i="76"/>
  <c r="C30" i="76"/>
  <c r="B24" i="76"/>
  <c r="B26" i="76"/>
  <c r="B25" i="76"/>
  <c r="B29" i="76"/>
  <c r="A36" i="52" l="1"/>
  <c r="B30" i="76"/>
  <c r="A36" i="77"/>
</calcChain>
</file>

<file path=xl/sharedStrings.xml><?xml version="1.0" encoding="utf-8"?>
<sst xmlns="http://schemas.openxmlformats.org/spreadsheetml/2006/main" count="1998" uniqueCount="438">
  <si>
    <t>25+</t>
  </si>
  <si>
    <t>ترتيب الزواج الحالي للزوج</t>
  </si>
  <si>
    <t>الجنسية /
ترتيب الزواج الحالي للزوجة</t>
  </si>
  <si>
    <t>Nationality / Present Marriage Order of Wife</t>
  </si>
  <si>
    <t>عدد الزوجات في العصمة</t>
  </si>
  <si>
    <t>Number of Wives</t>
  </si>
  <si>
    <t>الجنسية /
ترتيب الزواج الحالي</t>
  </si>
  <si>
    <t>Nationality / Present Marriage Order</t>
  </si>
  <si>
    <t>Nationality / Highest Educational Attainment of Divorced Wife</t>
  </si>
  <si>
    <t>مدة الحياة الزواجية</t>
  </si>
  <si>
    <t>Duration of Marriage</t>
  </si>
  <si>
    <t>&lt; 1 Year</t>
  </si>
  <si>
    <t>الجنسية /
نوع الطلاق</t>
  </si>
  <si>
    <t>Nationality / Type of Divorce</t>
  </si>
  <si>
    <t>خلعي</t>
  </si>
  <si>
    <t>رجعي</t>
  </si>
  <si>
    <t>Retroactive</t>
  </si>
  <si>
    <t xml:space="preserve">  Divorce Cases</t>
  </si>
  <si>
    <t xml:space="preserve">  Marriage Cases</t>
  </si>
  <si>
    <t>Year</t>
  </si>
  <si>
    <t>Non-Bahraini</t>
  </si>
  <si>
    <t>Bahraini</t>
  </si>
  <si>
    <t xml:space="preserve"> Divorce Cases</t>
  </si>
  <si>
    <t>Total</t>
  </si>
  <si>
    <t xml:space="preserve"> </t>
  </si>
  <si>
    <t>1700 - 1999</t>
  </si>
  <si>
    <t>1500 - 1699</t>
  </si>
  <si>
    <t>1000 - 1499</t>
  </si>
  <si>
    <t>800 - 999</t>
  </si>
  <si>
    <t>600 - 799</t>
  </si>
  <si>
    <t>400 - 599</t>
  </si>
  <si>
    <t>Not Stated</t>
  </si>
  <si>
    <t>Widowed</t>
  </si>
  <si>
    <t>Divorced</t>
  </si>
  <si>
    <t>Never Married</t>
  </si>
  <si>
    <t>أقل من 15</t>
  </si>
  <si>
    <t>لم يسبق لها الزواج</t>
  </si>
  <si>
    <t>غير مبين</t>
  </si>
  <si>
    <t>غير بحرينـي</t>
  </si>
  <si>
    <t>بحرينـي</t>
  </si>
  <si>
    <t>فئات السن / النوع</t>
  </si>
  <si>
    <t xml:space="preserve"> Marriage Cases</t>
  </si>
  <si>
    <t xml:space="preserve"> Previous Marital Status</t>
  </si>
  <si>
    <t>Male</t>
  </si>
  <si>
    <t>Female</t>
  </si>
  <si>
    <t>ذكور</t>
  </si>
  <si>
    <t>إناث</t>
  </si>
  <si>
    <t>غير بحريني</t>
  </si>
  <si>
    <t>بحريني</t>
  </si>
  <si>
    <t>Highest Educational Attainment of Husband</t>
  </si>
  <si>
    <t>أعلى تحصيل تعليمي للزوج</t>
  </si>
  <si>
    <t>15 - 19</t>
  </si>
  <si>
    <t>25 - 29</t>
  </si>
  <si>
    <t>35 - 39</t>
  </si>
  <si>
    <t>40 - 44</t>
  </si>
  <si>
    <t>45 - 49</t>
  </si>
  <si>
    <t>Nationality of Wife / Divorced Wife</t>
  </si>
  <si>
    <t>السنة</t>
  </si>
  <si>
    <t>عقود الزواج</t>
  </si>
  <si>
    <t>حالات الطلاق</t>
  </si>
  <si>
    <t>Males</t>
  </si>
  <si>
    <t>Females</t>
  </si>
  <si>
    <t>الشهر</t>
  </si>
  <si>
    <t>يناير   Jan</t>
  </si>
  <si>
    <t>أبريل   Apr</t>
  </si>
  <si>
    <t>مايو   May</t>
  </si>
  <si>
    <t>يونيو   Jun</t>
  </si>
  <si>
    <t>أكتوبر   Oct</t>
  </si>
  <si>
    <t>فبراير   Feb</t>
  </si>
  <si>
    <t>مارس   Mar</t>
  </si>
  <si>
    <t>يوليو   Jul</t>
  </si>
  <si>
    <t>أغسطس   Aug</t>
  </si>
  <si>
    <t xml:space="preserve"> سبتمبر   Sep</t>
  </si>
  <si>
    <t>نوفمبر   Nov</t>
  </si>
  <si>
    <t>ديسمبر   Dec</t>
  </si>
  <si>
    <t>الجملة
Total</t>
  </si>
  <si>
    <t>الجملة</t>
  </si>
  <si>
    <t>Marriage Cases</t>
  </si>
  <si>
    <t>** المعدل لكل 1000 من السكان (15 سنة فأكثر)</t>
  </si>
  <si>
    <t>** Rate per 1000 Population (15 Yrs +)</t>
  </si>
  <si>
    <t>Divorce Cases</t>
  </si>
  <si>
    <t>جنسية الزوجة / المطلقة</t>
  </si>
  <si>
    <t>جنسية الزوج</t>
  </si>
  <si>
    <t>حالات الزواج</t>
  </si>
  <si>
    <t>بحرينية</t>
  </si>
  <si>
    <t>خليجية</t>
  </si>
  <si>
    <t>عربية</t>
  </si>
  <si>
    <t>أخرى</t>
  </si>
  <si>
    <t>Gulf Arabs</t>
  </si>
  <si>
    <t>Arabian</t>
  </si>
  <si>
    <t>Others</t>
  </si>
  <si>
    <t>Age Groups / Sex</t>
  </si>
  <si>
    <t>20 - 24</t>
  </si>
  <si>
    <t>30 - 34</t>
  </si>
  <si>
    <t>&lt; 15</t>
  </si>
  <si>
    <r>
      <t>الجملـة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</si>
  <si>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t>المجموعات الرئيسية لجنسية الزوجة</t>
  </si>
  <si>
    <t>Nationality / Highest Educational Attainment of Husband</t>
  </si>
  <si>
    <t>إبتدائي</t>
  </si>
  <si>
    <t>إعدادي</t>
  </si>
  <si>
    <t>ثانوي</t>
  </si>
  <si>
    <t>Nationality / Highest Educational Attainment</t>
  </si>
  <si>
    <t>فئات السن</t>
  </si>
  <si>
    <t xml:space="preserve"> Age Groups</t>
  </si>
  <si>
    <t>غير بحرينية</t>
  </si>
  <si>
    <t>الجنسية /
فئات السن</t>
  </si>
  <si>
    <t>Nationality / Age Groups</t>
  </si>
  <si>
    <t>الجنسية /
فئات السن للزوجة</t>
  </si>
  <si>
    <t>فئات السن للزوج</t>
  </si>
  <si>
    <t>Nationality / Highest Educational Attainment of Wife</t>
  </si>
  <si>
    <t>الجنسية /
أعلى تحصيل علمي للزوجة</t>
  </si>
  <si>
    <t>قيمة الصداق</t>
  </si>
  <si>
    <t>Amount of Dowry</t>
  </si>
  <si>
    <t>&lt; 400</t>
  </si>
  <si>
    <t>2000 +</t>
  </si>
  <si>
    <t>Primary</t>
  </si>
  <si>
    <t>Intermediate</t>
  </si>
  <si>
    <t>Secondary</t>
  </si>
  <si>
    <t>الحالة الزواجية السابقة</t>
  </si>
  <si>
    <t>الحالة الزواجية السابقة للزوجة</t>
  </si>
  <si>
    <t xml:space="preserve"> Previous Marital Status of Wife</t>
  </si>
  <si>
    <t>مطلقة</t>
  </si>
  <si>
    <t>أرملة</t>
  </si>
  <si>
    <t>ترتيب الزواج الحالي</t>
  </si>
  <si>
    <t>الأول</t>
  </si>
  <si>
    <t>الثاني</t>
  </si>
  <si>
    <t>الثالث</t>
  </si>
  <si>
    <t>First</t>
  </si>
  <si>
    <t>Second</t>
  </si>
  <si>
    <t>Third</t>
  </si>
  <si>
    <t>بائن بينونة صغرى</t>
  </si>
  <si>
    <t>بائن بينونة كبرى</t>
  </si>
  <si>
    <t>Nationality / Highest Educational Attainment of  Wife</t>
  </si>
  <si>
    <t>خلعي قبل الدخول</t>
  </si>
  <si>
    <t>Repudiate Before Marriage</t>
  </si>
  <si>
    <t>Repudiate</t>
  </si>
  <si>
    <t>Baen Bynona Sughra</t>
  </si>
  <si>
    <t>Baen Bynona Kubra</t>
  </si>
  <si>
    <t>عقود الطلاق</t>
  </si>
  <si>
    <t>50 +</t>
  </si>
  <si>
    <t>( ــ ) لايوجد</t>
  </si>
  <si>
    <t>( ــ ) Nil</t>
  </si>
  <si>
    <t>خليجي</t>
  </si>
  <si>
    <t>2008</t>
  </si>
  <si>
    <t>غير مبين
Not Stated</t>
  </si>
  <si>
    <t>* Rate per 1000 Population</t>
  </si>
  <si>
    <t xml:space="preserve">* المعدل لكل 1000 من السكان </t>
  </si>
  <si>
    <t xml:space="preserve"> Present Marriage Order of Husband</t>
  </si>
  <si>
    <t>2010</t>
  </si>
  <si>
    <t>Age Groups</t>
  </si>
  <si>
    <t>2009</t>
  </si>
  <si>
    <t>Above Secondary</t>
  </si>
  <si>
    <t>فوق الثانوي</t>
  </si>
  <si>
    <t>Nationality of Husband</t>
  </si>
  <si>
    <t>أمية/ يقرأ و يكتب</t>
  </si>
  <si>
    <t>أمي/ يقرأ و يكتب</t>
  </si>
  <si>
    <t>فوق الثانوي
Above Secondary</t>
  </si>
  <si>
    <t>الرابع أو أكثر</t>
  </si>
  <si>
    <t>Fourth or More</t>
  </si>
  <si>
    <t>الرابع و أكثر</t>
  </si>
  <si>
    <t>المصدر: وزارة العدل و الشئون الإسلامية</t>
  </si>
  <si>
    <t>Source: Ministry of Justics &amp; Islamic Affairs</t>
  </si>
  <si>
    <t>المصدر : وزارة العدل و الشئون الإسلامية</t>
  </si>
  <si>
    <t>2011</t>
  </si>
  <si>
    <t>2012</t>
  </si>
  <si>
    <t>2013</t>
  </si>
  <si>
    <t>Row Labels</t>
  </si>
  <si>
    <t>Column Labels</t>
  </si>
  <si>
    <t xml:space="preserve">الجنسية
</t>
  </si>
  <si>
    <t xml:space="preserve">Nationality
</t>
  </si>
  <si>
    <t xml:space="preserve">  Illiterate/ Read 
&amp; Write</t>
  </si>
  <si>
    <t>Other Arabs</t>
  </si>
  <si>
    <t>عرب آخرون</t>
  </si>
  <si>
    <t xml:space="preserve"> Total</t>
  </si>
  <si>
    <t>2014</t>
  </si>
  <si>
    <t>Count of الرقم الشخصي للزوج</t>
  </si>
  <si>
    <t>الجملـة
Total</t>
  </si>
  <si>
    <t>2015</t>
  </si>
  <si>
    <t>الحالة الزواجية السابقة للزوج</t>
  </si>
  <si>
    <t xml:space="preserve"> Previous Marital Status of Husband</t>
  </si>
  <si>
    <t>2016</t>
  </si>
  <si>
    <t>Crude Divorce Rate *</t>
  </si>
  <si>
    <t>Crude Marriage Rate *</t>
  </si>
  <si>
    <t xml:space="preserve"> Divorce Cases  </t>
  </si>
  <si>
    <t>9000 +</t>
  </si>
  <si>
    <t>6000 - 8999</t>
  </si>
  <si>
    <t>5000 - 5999</t>
  </si>
  <si>
    <t>4000 - 4999</t>
  </si>
  <si>
    <t>3000 - 3999</t>
  </si>
  <si>
    <t>2000 - 2999</t>
  </si>
  <si>
    <t>1000 - 1999</t>
  </si>
  <si>
    <t>&lt; 1000</t>
  </si>
  <si>
    <t>T: 6.01</t>
  </si>
  <si>
    <t>Marriage and Divorce Cases by Nationality and Sex</t>
  </si>
  <si>
    <t>T: 6.02</t>
  </si>
  <si>
    <t>Marriage and Divorce Rates</t>
  </si>
  <si>
    <t xml:space="preserve">حالات الزواج و حالات الطلاق حسب الجنسية والنوع </t>
  </si>
  <si>
    <t>معدلات الزواج و الطلاق</t>
  </si>
  <si>
    <t>T: 6.03</t>
  </si>
  <si>
    <t>T: 6.04</t>
  </si>
  <si>
    <t>&lt;15</t>
  </si>
  <si>
    <t>Husband Age Groups</t>
  </si>
  <si>
    <t>ثانوي
Secondary</t>
  </si>
  <si>
    <t>إعدادي
Intermediate</t>
  </si>
  <si>
    <t>إبتدائي
Primary</t>
  </si>
  <si>
    <t>T: 6.11</t>
  </si>
  <si>
    <t>عقود الزواج حسب الحالة الزواجية السابقة لكل من  الزوجين</t>
  </si>
  <si>
    <t>Marriage Cases by Previous Marital Status of  Couples</t>
  </si>
  <si>
    <t>T: 6.12</t>
  </si>
  <si>
    <t xml:space="preserve">فئات السن </t>
  </si>
  <si>
    <t>T: 6.14A</t>
  </si>
  <si>
    <t>T: 6.14B</t>
  </si>
  <si>
    <t>T: 6.15</t>
  </si>
  <si>
    <t xml:space="preserve"> بحريني</t>
  </si>
  <si>
    <t>Nationality/ Age Groups</t>
  </si>
  <si>
    <t>T: 6.16</t>
  </si>
  <si>
    <t>T: 6.17</t>
  </si>
  <si>
    <t>T: 6.18</t>
  </si>
  <si>
    <t>T: 6.19</t>
  </si>
  <si>
    <t>T: 6.20</t>
  </si>
  <si>
    <t>T: 6.21</t>
  </si>
  <si>
    <t>T: 6.22</t>
  </si>
  <si>
    <t>T: 6.23</t>
  </si>
  <si>
    <t>T: 6.24</t>
  </si>
  <si>
    <t>T: 6.25A</t>
  </si>
  <si>
    <t>T: 6.25B</t>
  </si>
  <si>
    <t>T: 6.26</t>
  </si>
  <si>
    <t>T: 6.27</t>
  </si>
  <si>
    <t>T: 6.28A</t>
  </si>
  <si>
    <t>Illiterate/ Read &amp; Write</t>
  </si>
  <si>
    <r>
      <t>الجملـة</t>
    </r>
    <r>
      <rPr>
        <b/>
        <sz val="9"/>
        <color theme="1"/>
        <rFont val="Times New Roman"/>
        <family val="1"/>
      </rPr>
      <t/>
    </r>
  </si>
  <si>
    <r>
      <t>الجملـة</t>
    </r>
    <r>
      <rPr>
        <b/>
        <sz val="9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/>
    </r>
  </si>
  <si>
    <t>أمية/ تقرأ و تكتب</t>
  </si>
  <si>
    <r>
      <t>الجملة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</si>
  <si>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t xml:space="preserve">Present Marriage Order </t>
  </si>
  <si>
    <t>الجنسية /فئات السن</t>
  </si>
  <si>
    <r>
      <t>الجملـة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/>
    </r>
  </si>
  <si>
    <t>Marriage Cases By Nationality, Highest Education Attainment of Husband &amp; Amount of Dowry (BD)</t>
  </si>
  <si>
    <t>الجملة Total</t>
  </si>
  <si>
    <t>الجنسية /
فئات السن
Nationality/Age groups</t>
  </si>
  <si>
    <t>T: 6.28B</t>
  </si>
  <si>
    <t>عدد عقود الزواج</t>
  </si>
  <si>
    <t>عدد عقود الطلاق</t>
  </si>
  <si>
    <t>No. of Divorce cases</t>
  </si>
  <si>
    <t>No. of Marriage cases</t>
  </si>
  <si>
    <t>Marriage  Cases</t>
  </si>
  <si>
    <t>Title of Table</t>
  </si>
  <si>
    <t>عنوان الجـــدول</t>
  </si>
  <si>
    <t>6.09A</t>
  </si>
  <si>
    <t>6.09B</t>
  </si>
  <si>
    <t xml:space="preserve">6.10A </t>
  </si>
  <si>
    <t>6.10B</t>
  </si>
  <si>
    <t>6.14A</t>
  </si>
  <si>
    <t>6.14B</t>
  </si>
  <si>
    <t>6.20</t>
  </si>
  <si>
    <t>6.25A</t>
  </si>
  <si>
    <t>6.25B</t>
  </si>
  <si>
    <t>6.28A</t>
  </si>
  <si>
    <t>6.28B</t>
  </si>
  <si>
    <t xml:space="preserve">غير مبين </t>
  </si>
  <si>
    <t>3 - 4</t>
  </si>
  <si>
    <t>5 - 6</t>
  </si>
  <si>
    <t>1 - 2</t>
  </si>
  <si>
    <t>7 - 9</t>
  </si>
  <si>
    <t>10 - 14</t>
  </si>
  <si>
    <t>الجنسية /
أعلى تحصيل علمي</t>
  </si>
  <si>
    <t>الجنسية /
أعلى تحصيل علمي للزوج</t>
  </si>
  <si>
    <t xml:space="preserve">الجنسية /
أعلى تحصيل علمي </t>
  </si>
  <si>
    <t>الجنسية /
أعلى تحصيل علمي للمطلقة</t>
  </si>
  <si>
    <t>الرابع أو أكثر
Fourth or More</t>
  </si>
  <si>
    <t>الثالث
Third</t>
  </si>
  <si>
    <t>الثاني
Second</t>
  </si>
  <si>
    <t>الأول
First</t>
  </si>
  <si>
    <t>ترتيب الزواج الحالي للزوج
 Present Marriage Order of Husband</t>
  </si>
  <si>
    <t>الجنسية /
فئات السن
Nationality / Age Groups</t>
  </si>
  <si>
    <r>
      <rPr>
        <b/>
        <sz val="9"/>
        <rFont val="Times New Roman"/>
        <family val="1"/>
      </rPr>
      <t>الجملة</t>
    </r>
    <r>
      <rPr>
        <sz val="9"/>
        <rFont val="Times New Roman"/>
        <family val="1"/>
      </rPr>
      <t xml:space="preserve"> Total</t>
    </r>
  </si>
  <si>
    <r>
      <rPr>
        <b/>
        <sz val="9"/>
        <rFont val="Times New Roman"/>
        <family val="1"/>
      </rPr>
      <t xml:space="preserve">أخرى </t>
    </r>
    <r>
      <rPr>
        <b/>
        <sz val="10"/>
        <rFont val="Times New Roman"/>
        <family val="1"/>
      </rPr>
      <t xml:space="preserve">  Others</t>
    </r>
  </si>
  <si>
    <r>
      <rPr>
        <b/>
        <sz val="9"/>
        <rFont val="Times New Roman"/>
        <family val="1"/>
      </rPr>
      <t>عربية</t>
    </r>
    <r>
      <rPr>
        <b/>
        <sz val="10"/>
        <rFont val="Times New Roman"/>
        <family val="1"/>
      </rPr>
      <t xml:space="preserve">   Arabian</t>
    </r>
  </si>
  <si>
    <r>
      <rPr>
        <b/>
        <sz val="9"/>
        <rFont val="Times New Roman"/>
        <family val="1"/>
      </rPr>
      <t xml:space="preserve">خليجية </t>
    </r>
    <r>
      <rPr>
        <b/>
        <sz val="10"/>
        <rFont val="Times New Roman"/>
        <family val="1"/>
      </rPr>
      <t xml:space="preserve">  Gulf Arabs</t>
    </r>
  </si>
  <si>
    <r>
      <rPr>
        <b/>
        <sz val="9"/>
        <rFont val="Times New Roman"/>
        <family val="1"/>
      </rPr>
      <t xml:space="preserve">بحرينية </t>
    </r>
    <r>
      <rPr>
        <b/>
        <sz val="10"/>
        <rFont val="Times New Roman"/>
        <family val="1"/>
      </rPr>
      <t xml:space="preserve"> </t>
    </r>
    <r>
      <rPr>
        <b/>
        <sz val="9"/>
        <rFont val="Times New Roman"/>
        <family val="1"/>
      </rPr>
      <t xml:space="preserve"> Bahraini</t>
    </r>
  </si>
  <si>
    <r>
      <rPr>
        <b/>
        <sz val="10"/>
        <rFont val="Times New Roman"/>
        <family val="1"/>
      </rPr>
      <t>الجملـة</t>
    </r>
    <r>
      <rPr>
        <b/>
        <sz val="9"/>
        <rFont val="Times New Roman"/>
        <family val="1"/>
      </rPr>
      <t xml:space="preserve"> Total</t>
    </r>
  </si>
  <si>
    <t>المجموعات الرئيسية لجنسية المطلقة
Major Nationality Groups of Divorced Wife</t>
  </si>
  <si>
    <t>أمي/ يقرأ ويكتب
Illiterate/ Read &amp; Write</t>
  </si>
  <si>
    <t>أعلى تحصيل علمي للمطلق
Highest Educational Attainment of Divorced Husband</t>
  </si>
  <si>
    <t>أمي/ يقرأ و يكتب
Illiterate/Read &amp; write</t>
  </si>
  <si>
    <r>
      <t xml:space="preserve">جملة عقود الطلاق
</t>
    </r>
    <r>
      <rPr>
        <b/>
        <sz val="11"/>
        <rFont val="Times New Roman"/>
        <family val="1"/>
      </rPr>
      <t>Total</t>
    </r>
    <r>
      <rPr>
        <b/>
        <sz val="12"/>
        <rFont val="Times New Roman"/>
        <family val="1"/>
      </rPr>
      <t xml:space="preserve"> </t>
    </r>
    <r>
      <rPr>
        <b/>
        <sz val="11"/>
        <rFont val="Times New Roman"/>
        <family val="1"/>
      </rPr>
      <t>Divorce Cases</t>
    </r>
  </si>
  <si>
    <r>
      <rPr>
        <b/>
        <sz val="12"/>
        <rFont val="Times New Roman"/>
        <family val="1"/>
      </rPr>
      <t>جملة عقود الزواج</t>
    </r>
    <r>
      <rPr>
        <b/>
        <sz val="11"/>
        <rFont val="Times New Roman"/>
        <family val="1"/>
      </rPr>
      <t xml:space="preserve">
Total Marriage Cases</t>
    </r>
  </si>
  <si>
    <r>
      <t xml:space="preserve">معدل الطلاق العام </t>
    </r>
    <r>
      <rPr>
        <b/>
        <vertAlign val="superscript"/>
        <sz val="11"/>
        <rFont val="Times New Roman"/>
        <family val="1"/>
      </rPr>
      <t>**</t>
    </r>
  </si>
  <si>
    <r>
      <t xml:space="preserve">معدل الطلاق الخام </t>
    </r>
    <r>
      <rPr>
        <b/>
        <vertAlign val="superscript"/>
        <sz val="11"/>
        <rFont val="Times New Roman"/>
        <family val="1"/>
      </rPr>
      <t xml:space="preserve">*
</t>
    </r>
  </si>
  <si>
    <r>
      <t xml:space="preserve">معدل الزواج العام </t>
    </r>
    <r>
      <rPr>
        <b/>
        <vertAlign val="superscript"/>
        <sz val="12"/>
        <rFont val="Times New Roman"/>
        <family val="1"/>
      </rPr>
      <t>**</t>
    </r>
  </si>
  <si>
    <r>
      <t xml:space="preserve">معدل الزواج الخام </t>
    </r>
    <r>
      <rPr>
        <b/>
        <vertAlign val="superscript"/>
        <sz val="11"/>
        <rFont val="Times New Roman"/>
        <family val="1"/>
      </rPr>
      <t>*</t>
    </r>
  </si>
  <si>
    <r>
      <t xml:space="preserve">General Divorce Rate </t>
    </r>
    <r>
      <rPr>
        <b/>
        <vertAlign val="superscript"/>
        <sz val="10"/>
        <rFont val="Times New Roman"/>
        <family val="1"/>
      </rPr>
      <t>**</t>
    </r>
  </si>
  <si>
    <r>
      <t xml:space="preserve">General Marriage Rate </t>
    </r>
    <r>
      <rPr>
        <b/>
        <vertAlign val="superscript"/>
        <sz val="10"/>
        <rFont val="Times New Roman"/>
        <family val="1"/>
      </rPr>
      <t>**</t>
    </r>
  </si>
  <si>
    <t>Month</t>
  </si>
  <si>
    <r>
      <rPr>
        <b/>
        <sz val="12"/>
        <rFont val="Times New Roman"/>
        <family val="1"/>
      </rPr>
      <t xml:space="preserve">الجملة
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</si>
  <si>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r>
      <rPr>
        <b/>
        <sz val="10"/>
        <rFont val="Times New Roman"/>
        <family val="1"/>
      </rPr>
      <t>الجملة</t>
    </r>
    <r>
      <rPr>
        <b/>
        <sz val="11"/>
        <rFont val="Times New Roman"/>
        <family val="1"/>
      </rPr>
      <t xml:space="preserve">
</t>
    </r>
    <r>
      <rPr>
        <b/>
        <sz val="10"/>
        <rFont val="Times New Roman"/>
        <family val="1"/>
      </rPr>
      <t>Total</t>
    </r>
  </si>
  <si>
    <r>
      <rPr>
        <b/>
        <sz val="9"/>
        <rFont val="Times New Roman"/>
        <family val="1"/>
      </rPr>
      <t>أرمل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Widowed</t>
    </r>
  </si>
  <si>
    <r>
      <rPr>
        <b/>
        <sz val="9"/>
        <rFont val="Times New Roman"/>
        <family val="1"/>
      </rPr>
      <t>مطلق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Divorced</t>
    </r>
  </si>
  <si>
    <r>
      <rPr>
        <b/>
        <sz val="9"/>
        <rFont val="Times New Roman"/>
        <family val="1"/>
      </rPr>
      <t>متزوج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Married</t>
    </r>
  </si>
  <si>
    <r>
      <rPr>
        <b/>
        <sz val="9"/>
        <rFont val="Times New Roman"/>
        <family val="1"/>
      </rPr>
      <t>لم يسبق له الزواج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Never Married</t>
    </r>
  </si>
  <si>
    <t xml:space="preserve"> Husband Age Group</t>
  </si>
  <si>
    <t xml:space="preserve">فئات السن للزوجة
  Wife Age Group </t>
  </si>
  <si>
    <t>Nationality / Wife Age Group</t>
  </si>
  <si>
    <r>
      <rPr>
        <b/>
        <sz val="9"/>
        <rFont val="Times New Roman"/>
        <family val="1"/>
      </rPr>
      <t>أمي/يقرأ و يكتب</t>
    </r>
    <r>
      <rPr>
        <b/>
        <sz val="10"/>
        <rFont val="Times New Roman"/>
        <family val="1"/>
      </rPr>
      <t xml:space="preserve">
Illiterate/ Read &amp; Write</t>
    </r>
  </si>
  <si>
    <r>
      <rPr>
        <b/>
        <sz val="10"/>
        <rFont val="Times New Roman"/>
        <family val="1"/>
      </rPr>
      <t>غير مبين</t>
    </r>
    <r>
      <rPr>
        <b/>
        <sz val="9"/>
        <rFont val="Times New Roman"/>
        <family val="1"/>
      </rPr>
      <t xml:space="preserve">
Not Stated</t>
    </r>
  </si>
  <si>
    <t xml:space="preserve">الجنسية /
أعلى تحصيل علمي للزوجة </t>
  </si>
  <si>
    <t>T: 6.13</t>
  </si>
  <si>
    <t>T: 6.10B</t>
  </si>
  <si>
    <t>T: 6.10A</t>
  </si>
  <si>
    <t>T: 6.09B</t>
  </si>
  <si>
    <t>T: 6.09 A</t>
  </si>
  <si>
    <t>T: 6.08</t>
  </si>
  <si>
    <t>T: 6.07</t>
  </si>
  <si>
    <t>T: 6.06</t>
  </si>
  <si>
    <t>T: 6.05</t>
  </si>
  <si>
    <t>معدلات الزواج والطلاق</t>
  </si>
  <si>
    <t xml:space="preserve">حالات الزواج وحالات الطلاق حسب الجنسية والنوع </t>
  </si>
  <si>
    <t>Nationality / Wife Age Groups</t>
  </si>
  <si>
    <t>رقم الجدول</t>
  </si>
  <si>
    <t>Major Nationality Groups of  Wife</t>
  </si>
  <si>
    <t>عقود الزواج حسب الحالة الزواجية السابقة لكل من الزوجين</t>
  </si>
  <si>
    <t xml:space="preserve"> Illiterate/ Read &amp; Write</t>
  </si>
  <si>
    <t>Above  Secondary</t>
  </si>
  <si>
    <t>Marriages in 2020 , Marriage and Divorce Cases by Nationality and Month</t>
  </si>
  <si>
    <t>Marriages in 2020 , Marriage and Divorce Cases by Major Groups of Nationality</t>
  </si>
  <si>
    <t>الزيجات في 2020 ،  عقود الزواج والطلاق حسب مجموعات الجنسية الرئيسية</t>
  </si>
  <si>
    <t>Marriages in 2020 , Marriage and Divorce Cases by Age Groups, Nationality &amp; Sex</t>
  </si>
  <si>
    <t>الزيجات في 2020 ،  عقود الزواج والطلاق حسب فئات السن، الجنسية والنوع</t>
  </si>
  <si>
    <t xml:space="preserve">الزيجات في 2020 ،  عقود الزواج والطلاق حسب فئات السن </t>
  </si>
  <si>
    <t>Marriages in 2020 , Husband By Nationality, Highest Educational Attainment &amp; Age Groups</t>
  </si>
  <si>
    <t>الزيجات في 2020 ،  الزوج حسب الجنسية، أعلى تحصيل علمي وفئات السن</t>
  </si>
  <si>
    <t>Marriages in 2020 ,Bahraini Husband by Age Groups, Nationality &amp; Wife Age Groups</t>
  </si>
  <si>
    <t>الزيجات في 2020 ،  الزوج  البحريني حسب فئات السن، جنسية وفئات السن للزوجة</t>
  </si>
  <si>
    <t>Marriages in 2020 ,Non-Bahraini Husband by Age Groups, Nationality &amp; Wife  Age Groups</t>
  </si>
  <si>
    <t xml:space="preserve">الزيجات في 2020 ،  الزوج الغيربحريني حسب فئات السن، جنسية وفئات السن للزوجة </t>
  </si>
  <si>
    <t>Marriages in 2020 , Bahraini Husband by Highest Educational Attainment, Nationality &amp; Highest Educational Attainment of Wife</t>
  </si>
  <si>
    <t xml:space="preserve">الزيجات في 2020 ، الزوج البحريني حسب أعلى تحصيل علمي، جنسية وأعلى تحصيل علمي للزوجة </t>
  </si>
  <si>
    <t>Marriages in 2020 , Non-Bahraini Husband by Highest Educational Attainment, Nationality &amp; Highest Educational Attainment of Wife</t>
  </si>
  <si>
    <t xml:space="preserve">الزيجات في 2020 ، الزوج الغير البحريني حسب أعلى تحصيل علمي، جنسية وأعلى تحصيل علمي للزوجة </t>
  </si>
  <si>
    <t>Marriages in 2020 , Wife by Nationality, Highest Educational Attainment &amp; Age Groups</t>
  </si>
  <si>
    <t xml:space="preserve">الزيجات في 2020 ، الزوجة حسب الجنسية، أعلى تحصيل علمي وفئات السن </t>
  </si>
  <si>
    <t xml:space="preserve">الزيجات في 2020 ، الزوج حسب الجنسية، أعلى تحصيل علمي والحالة الزواجية السابقة </t>
  </si>
  <si>
    <t>Marriages in 2020 , Bahraini Husband by Nationality of Wife &amp; Present Marriage Order of Husband/Wife</t>
  </si>
  <si>
    <t>الزيجات في 2020 ، الزوج البحريني حسب جنسية الزوجة وترتيب الزواج الحالي للزوج/الزوجة</t>
  </si>
  <si>
    <t>Marriages in 2020 , Non-Bahraini Husband by Nationality of Wife &amp; Present Marriage Order of Husband/Wife</t>
  </si>
  <si>
    <t>الزيجات في 2020 ،  الزوج غير البحريني حسب جنسية الزوجة وترتيب الزواج الحالي للزوج/الزوجة</t>
  </si>
  <si>
    <t>Marriages in 2020 , Husband by Nationality, Age Groups &amp; Present Marriage Order</t>
  </si>
  <si>
    <t>الزيجات في 2020 ،  الزوج  حسب الجنسية، فئات السن وترتيب الزواج الحالي</t>
  </si>
  <si>
    <t>Marriages in 2020 , Wife By Nationality, Age Groups &amp; Present Marriage Order</t>
  </si>
  <si>
    <t>الزيجات في 2020 ،  الزوجة حسب الجنسية، فئات السن وترتيب الزواج الحالي</t>
  </si>
  <si>
    <t>Marriages in 2020 , Husband By Nationality, Present Marriage Order &amp; Number of Wives</t>
  </si>
  <si>
    <t>الزيجات في 2020 ،  الزوج حسب الجنسية، ترتيب الزواج الحالي وعدد الزوجات في العصمة</t>
  </si>
  <si>
    <t>Marriages in 2020 ,Husband By Nationalit, Age Groups &amp; Number of Wives</t>
  </si>
  <si>
    <t>الزيجات في 2020 ،  الزوج حسب الجنسية، فئات السن وعدد الزوجات في العصمة</t>
  </si>
  <si>
    <t>Marriages in 2020 , Husband By Nationality, Highest Education Attainment &amp; Number of Wives</t>
  </si>
  <si>
    <t>الزيجات في 2020 ،  الزوج حسب الجنسية، أعلى تحصيل علمي وعدد الزوجات في العصمة</t>
  </si>
  <si>
    <t>الزيجات في 2020 ، عقود الزواج حسب جنسية، أعلى تحصيل علمي للزوج وقيمة الصداق ( دينار بحريني)</t>
  </si>
  <si>
    <t>Marriages in 2020 , Marriage Cases By Nationality, Highest Education Attainment of Wife &amp; Amount of Dowry (BD)</t>
  </si>
  <si>
    <t>الزيجات في 2020 ، عقود الزواج حسب جنسية، أعلى تحصيل علمي للزوجة وقيمة الصداق (دينار بحريني)</t>
  </si>
  <si>
    <t>Marriages in 2020 , Divorced Husband By Nationality, Highest Educational Attainment &amp; Age Groups</t>
  </si>
  <si>
    <t>الزيجات في 2020 ، المطلق حسب الجنسية، أعلى تحصيل علمي وفئات السن</t>
  </si>
  <si>
    <t xml:space="preserve">الزيجات في 2020 ، المطلق حسب الجنسية وأعلى تحصيل علمي والمجموعات الرئيسية لجنسية المطلقة </t>
  </si>
  <si>
    <t>Marriages in 2020 , Divorced Wife By Nationality, Highest Educational Attainment &amp; Age Groups</t>
  </si>
  <si>
    <t>الزيجات في 2020 ، المطلقة حسب الجنسية وأعلى تحصيل علمي وفئات السن</t>
  </si>
  <si>
    <t>Marriages in 2020 , Bahraini  Divorced Husband By Highest  Educational  Attainment, Nationality &amp; Highest  Educational Attainment of Divorced Wife</t>
  </si>
  <si>
    <t>الزيجات في 2020 ، المطلق البحريني حسب أعلى تحصيل علمي جنسية وأعلى تحصيل علمي للمطلقة</t>
  </si>
  <si>
    <t>Marriages in 2020 , Non-Bahraini  Divorced Husband By Highest  Educational  Attainment, Nationality &amp; Highest  Educational Attainment of Divorced Wife</t>
  </si>
  <si>
    <t>الزيجات في 2020 ، المطلق غيرالبحريني حسب أعلى تحصيل علمي، جنسية وأعلى تحصيل علمي للمطلقة</t>
  </si>
  <si>
    <t>Marriages in 2020 , Divorced Husband By Nationality, Age Groups &amp; Duration of Marriage</t>
  </si>
  <si>
    <t>الزيجات في 2020 ، المطلق حسب الجنسية، فئات السن ومدة الحياة الزواجية</t>
  </si>
  <si>
    <t>Marriages in 2020 , Divorced Wife By Nationality, Age Groups &amp; Duration of Marriage</t>
  </si>
  <si>
    <t>الزيجات في 2020 ، المطلقة حسب الجنسية، فئات السن ومدة الحياة الزواجية</t>
  </si>
  <si>
    <t>Marriages in 2020 , Bahraini  Divorced Husband  By Nationality of Divorced Wife, Type of Divorce &amp; Duration of last  Marriage</t>
  </si>
  <si>
    <t xml:space="preserve">الزيجات في 2020 ، المطلق البحريني حسب جنسية المطلقة، نوع الطلاق ومدة الحياة الزواجية لآخر زواج </t>
  </si>
  <si>
    <t>Marriages in 2020 , Non-Bahraini Divorced Husband  By Nationality of Divorced Wife, Type of Divorce &amp; Duration of last  Marriage</t>
  </si>
  <si>
    <t xml:space="preserve">الزيجات في 2020 ، المطلق غير البحريني حسب جنسية المطلقة، نوع الطلاق ومدة الحياة الزواجية لآخر زواج </t>
  </si>
  <si>
    <t>2008-2020</t>
  </si>
  <si>
    <t>الزيجات في 2020 ،  حالات الزواج والطلاق حسب الجنسية والشهر</t>
  </si>
  <si>
    <t xml:space="preserve">  Marriages in 2020 , Marriage and Divorce Cases by Nationality and Month</t>
  </si>
  <si>
    <t xml:space="preserve"> Marriages in 2020 , Marriage and Divorce Cases by Major Groups of Nationality</t>
  </si>
  <si>
    <t xml:space="preserve"> الزيجات في 2020 ، عقود الزواج والطلاق حسب مجموعات الجنسية الرئيسية</t>
  </si>
  <si>
    <t>الزيجات في 2020 ، عقود الزواج والطلاق حسب فئات السن، الجنسية والنوع</t>
  </si>
  <si>
    <t xml:space="preserve"> Marriages in 2020 , Marriage and Divorce Cases by Age Groups, Nationality &amp; Sex</t>
  </si>
  <si>
    <t xml:space="preserve"> الزيجات في 2020 ، عقود الزواج و الطلاق حسب فئات السن </t>
  </si>
  <si>
    <t xml:space="preserve">  Marriages in 2020 ,Marriage &amp; Divorce Cases By Age Groups</t>
  </si>
  <si>
    <t xml:space="preserve"> Marriages in 2020 , Husband By Nationality, Highest Educational Attainment &amp; Age Groups</t>
  </si>
  <si>
    <t xml:space="preserve"> الزيجات في 2020 ،  الزوج حسب الجنسية و أعلى تحصيل علمي  والمجموعات الرئيسية لجنسية الزوجة</t>
  </si>
  <si>
    <t xml:space="preserve"> Marriages in 2020 , Bahraini Husband by Age Groups, Nationality &amp; Age of Wife </t>
  </si>
  <si>
    <t xml:space="preserve"> Marriages in 2020  , Non-Bahraini Husband by Age Groups, Nationality &amp; Age of Wife </t>
  </si>
  <si>
    <t xml:space="preserve">الزيجات في 2020 ،  الزوج البحريني حسب أعلى تحصيل علمي، جنسية وأعلى تحصيل علمي للزوجة </t>
  </si>
  <si>
    <t xml:space="preserve"> Marriages in 2020  , Bahraini Husband by Highest Educational Attainment, Nationality &amp; Highest Educational Attainment of Wife</t>
  </si>
  <si>
    <t xml:space="preserve">الزيجات في 2020 ،  الزوج الغير البحريني حسب أعلى تحصيل علمي، جنسية وأعلى تحصيل علمي للزوجة </t>
  </si>
  <si>
    <t xml:space="preserve"> Marriages in 2020  , Non-Bahraini Husband by Highest Educational Attainment, Nationality &amp; Highest Educational Attainment of Wife</t>
  </si>
  <si>
    <t xml:space="preserve">الزيجات في 2020 ،  الزوجة حسب الجنسية، أعلى تحصيل علمي وفئات السن </t>
  </si>
  <si>
    <t xml:space="preserve"> Marriages in 2020  , Wife by Nationality, Highest Educational Attainment &amp; Age Groups</t>
  </si>
  <si>
    <t>2018-2020</t>
  </si>
  <si>
    <t xml:space="preserve">الزيجات في 2020 ،  الزوج حسب الجنسية، أعلى تحصيل علمي والحالة الزواجية السابقة </t>
  </si>
  <si>
    <t xml:space="preserve">  Marriages in 2020  , Husband By Nationality, Highest Educational Attainment and Previous Marital Status</t>
  </si>
  <si>
    <t>الزيجات في 2020 ،  الزوج البحريني حسب جنسية الزوجة وترتيب الزواج الحالي للزوج/الزوجة</t>
  </si>
  <si>
    <t xml:space="preserve"> Marriages in 2020 , Bahraini Husband by Nationality of Wife &amp; Present Marriage Order of Husband/Wife</t>
  </si>
  <si>
    <t>الزيجات في 2020 ، الزوج حسب الجنسية، أعلى تحصيل علمي وفئات السن</t>
  </si>
  <si>
    <t>كملته</t>
  </si>
  <si>
    <t xml:space="preserve"> Marriages in 2020  , Husband by Nationality, Age Groups &amp; Present Marriage Order</t>
  </si>
  <si>
    <t>الزيجات في 2020 ، الزوجة حسب الجنسية، فئات السن وترتيب الزواج الحالي</t>
  </si>
  <si>
    <t xml:space="preserve">  Marriages in 2020 , Wife By Nationality, Age Groups &amp; Present Marriage Order</t>
  </si>
  <si>
    <t xml:space="preserve"> Marriages in 2020  , Non-Bahraini Husband by Nationality of Wife &amp; Present Marriage Order of Husband/Wife</t>
  </si>
  <si>
    <t xml:space="preserve"> Marriages in 2020  , Husband By Nationality, Present Marriage Order &amp; Number of Wives</t>
  </si>
  <si>
    <t xml:space="preserve"> Marriages in 2020  , Husband By Nationalit, Age Groups &amp; Number of Wives</t>
  </si>
  <si>
    <t>الزيجات في 2020 ،  الزوج حسب الجنسية، أعلى تحصيل علمي  وعدد الزوجات في العصمة</t>
  </si>
  <si>
    <t xml:space="preserve"> Marriages in 2020  , Husband By Nationality, Highest Education Attainment &amp; Number of Wives</t>
  </si>
  <si>
    <t xml:space="preserve"> الزيجات في 2020 ، عقود الزواج حسب جنسية، أعلى تحصيل علمي  للزوج وقيمة الصداق ( دينار بحريني)</t>
  </si>
  <si>
    <t xml:space="preserve"> Marriages in 2020  , Marriage Cases By Nationality, Highest Education Attainment of Husband &amp; Amount of Dowry (BD)</t>
  </si>
  <si>
    <t xml:space="preserve"> الزيجات في 2020 ، عقود الزواج حسب جنسية، أعلى تحصيل علمي للزوجة وقيمة الصداق (دينار بحريني)</t>
  </si>
  <si>
    <t xml:space="preserve"> Marriages in 2020  , Marriage Cases By Nationality, Highest Education Attainment of Wife &amp; Amount of Dowry (BD)</t>
  </si>
  <si>
    <t xml:space="preserve"> الزيجات في 2020 ، المطلق حسب الجنسية، أعلى تحصيل علمي وفئات السن</t>
  </si>
  <si>
    <t xml:space="preserve">   Marriages in 2020  ,Divorced Husband By Nationality, Highest Educational Attainment &amp; Age Groups</t>
  </si>
  <si>
    <t xml:space="preserve"> الزيجات في 2020 ، المطلق حسب الجنسية وأعلى تحصيل علمي والمجموعات الرئيسية لجنسية المطلقة </t>
  </si>
  <si>
    <t xml:space="preserve"> الزيجات في 2020 ، المطلقة حسب الجنسية وأعلى تحصيل علمي و فئات السن</t>
  </si>
  <si>
    <t xml:space="preserve">  Marriages in 2020  , Divorced Wife By Nationality, Highest Educational Attainment &amp; Age Groups</t>
  </si>
  <si>
    <t xml:space="preserve"> الزيجات في 2020 ، المطلق البحريني حسب أعلى تحصيل علمي، جنسية وأعلى تحصيل علمي للمطلقة</t>
  </si>
  <si>
    <t xml:space="preserve">   Marriages in 2020  , Bahraini  Divorced Husband By Highest  Educational  Attainment, Nationality &amp; Highest  Educational Attainment of Divorced Wife</t>
  </si>
  <si>
    <t xml:space="preserve"> الزيجات في 2020 ، المطلق غيرالبحريني حسب أعلى تحصيل علمي، جنسية وأعلى تحصيل علمي للمطلقة </t>
  </si>
  <si>
    <t xml:space="preserve">  Marriages in 2020  , Non-Bahraini  Divorced Husband By Highest  Educational  Attainment, Nationality &amp; Highest  Educational Attainment of Divorced Wife</t>
  </si>
  <si>
    <t xml:space="preserve"> الزيجات في 2020 ، المطلق حسب الجنسية، فئات السن ومدة الحياة الزواجية</t>
  </si>
  <si>
    <t xml:space="preserve">  Marriages in 2020  , Divorced Husband By Nationality, Age Groups &amp; Duration of Marriage</t>
  </si>
  <si>
    <t xml:space="preserve"> الزيجات في 2020 ، المطلقة حسب الجنسية، فئات السن ومدة الحياة الزواجية</t>
  </si>
  <si>
    <t xml:space="preserve">  Marriages in 2020  , Divorced Wife By Nationality, Age Groups &amp; Duration of Marriage</t>
  </si>
  <si>
    <t xml:space="preserve"> الزيجات في 2020 ، المطلق البحريني حسب جنسية المطلقة، نوع الطلاق ومدة الحياة الزواجية لآخر زواج </t>
  </si>
  <si>
    <t xml:space="preserve">  Marriages in 2020  , Bahraini  Divorced Husband  By Nationality of Divorced Wife, Type of Divorce &amp; Duration of last  Marriage</t>
  </si>
  <si>
    <t xml:space="preserve"> الزيجات في 2020 ، المطلق غير البحريني حسب جنسية المطلقة، نوع الطلاق ومدة الحياة الزواجية لآخر زواج </t>
  </si>
  <si>
    <t xml:space="preserve">  Marriages in 2020  , Non-Bahraini Divorced Husband  By Nationality of Divorced Wife, Type of Divorce &amp; Duration of last  Marriage</t>
  </si>
  <si>
    <t>الزيجات في 2020 ، الزوج حسب الجنسية، فئات السن وترتيب الزواج الحالي</t>
  </si>
  <si>
    <t>Marriages in 2020 , Marriage &amp; Divorce Cases By Age Groups</t>
  </si>
  <si>
    <t>الزيجات في 2020 ،  الزوج حسب الجنسية وأعلى تحصيل علمي والمجموعات الرئيسية لجنسية الزوجة</t>
  </si>
  <si>
    <t xml:space="preserve">Marriages in 2020 , Husband By Nationality,Higher Education Attainment &amp; Major Groups of Nationality of Wife </t>
  </si>
  <si>
    <t>Marriages in 2020 , Divorced Husband By Nationality, Highest Educational Attainment &amp; Major Groups of Nationality of Divorced Wife</t>
  </si>
  <si>
    <t xml:space="preserve"> Marriages in 2020  , Husband By Nationality,Higher Education Attainment &amp;  Major Groups of Nationality of Wife</t>
  </si>
  <si>
    <t>Marriages in 2020  , Husband By Nationality, Highest Educational Attainment and Previous Marital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</si>
</sst>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.0"/>
    <numFmt numFmtId="166" formatCode="0.000"/>
    <numFmt numFmtId="167" formatCode="#,##0.0_-"/>
    <numFmt numFmtId="168" formatCode="_ * #,##0.00_ ;_ * \-#,##0.00_ ;_ * &quot;-&quot;??_ ;_ @_ "/>
  </numFmts>
  <fonts count="65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MS Sans Serif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rgb="FFFF0000"/>
      <name val="Times New Roman"/>
      <family val="1"/>
    </font>
    <font>
      <b/>
      <sz val="9"/>
      <color theme="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1"/>
      <color theme="0"/>
      <name val="Gotham Bold"/>
    </font>
    <font>
      <b/>
      <sz val="11"/>
      <color theme="0"/>
      <name val="GE SS Two Medium"/>
      <family val="1"/>
      <charset val="178"/>
    </font>
    <font>
      <b/>
      <sz val="12"/>
      <name val="GE SS Two Medium"/>
      <family val="1"/>
      <charset val="178"/>
    </font>
    <font>
      <b/>
      <sz val="11"/>
      <name val="GE SS Two Medium"/>
      <family val="1"/>
      <charset val="178"/>
    </font>
    <font>
      <sz val="9"/>
      <name val="GE SS Two Medium"/>
      <family val="1"/>
      <charset val="178"/>
    </font>
    <font>
      <b/>
      <sz val="9"/>
      <name val="Gotham Bold"/>
    </font>
    <font>
      <sz val="9"/>
      <name val="Gotham Bold"/>
    </font>
    <font>
      <b/>
      <sz val="11"/>
      <name val="Gotham Bold"/>
    </font>
    <font>
      <b/>
      <sz val="10"/>
      <name val="Gotham Bold"/>
    </font>
    <font>
      <b/>
      <sz val="9"/>
      <name val="GE SS Two Medium"/>
      <family val="1"/>
      <charset val="178"/>
    </font>
    <font>
      <sz val="9"/>
      <color rgb="FFFF0000"/>
      <name val="Gotham Book"/>
    </font>
    <font>
      <sz val="9"/>
      <color rgb="FFFF0000"/>
      <name val="GE SS Two Light"/>
      <family val="1"/>
      <charset val="178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b/>
      <sz val="13"/>
      <color theme="0"/>
      <name val="Gotham Bold"/>
      <family val="3"/>
    </font>
    <font>
      <b/>
      <sz val="13"/>
      <color theme="0"/>
      <name val="GE SS Two Medium"/>
      <family val="1"/>
      <charset val="178"/>
    </font>
    <font>
      <b/>
      <sz val="13"/>
      <name val="Gotham Light"/>
      <family val="3"/>
    </font>
    <font>
      <sz val="13"/>
      <name val="GE SS Two Light"/>
      <family val="1"/>
      <charset val="178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sz val="11"/>
      <color rgb="FFC00000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2"/>
      <name val="GE SS Two Medium"/>
    </font>
    <font>
      <u/>
      <sz val="10"/>
      <color theme="10"/>
      <name val="Arial"/>
      <family val="2"/>
    </font>
    <font>
      <b/>
      <sz val="16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8"/>
      </patternFill>
    </fill>
    <fill>
      <patternFill patternType="solid">
        <fgColor indexed="9"/>
        <bgColor indexed="51"/>
      </patternFill>
    </fill>
    <fill>
      <patternFill patternType="gray0625">
        <fgColor indexed="4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622C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58"/>
      </patternFill>
    </fill>
    <fill>
      <patternFill patternType="solid">
        <fgColor rgb="FFD3C599"/>
        <bgColor indexed="58"/>
      </patternFill>
    </fill>
    <fill>
      <patternFill patternType="solid">
        <fgColor rgb="FFE8E1CA"/>
        <bgColor indexed="58"/>
      </patternFill>
    </fill>
    <fill>
      <patternFill patternType="solid">
        <fgColor rgb="FFD3C599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622C1F"/>
        <bgColor indexed="58"/>
      </patternFill>
    </fill>
    <fill>
      <patternFill patternType="solid">
        <fgColor rgb="FFB59F54"/>
        <bgColor indexed="43"/>
      </patternFill>
    </fill>
    <fill>
      <patternFill patternType="solid">
        <fgColor rgb="FFD3C599"/>
        <bgColor indexed="57"/>
      </patternFill>
    </fill>
    <fill>
      <patternFill patternType="solid">
        <fgColor rgb="FFB59F54"/>
        <bgColor indexed="51"/>
      </patternFill>
    </fill>
    <fill>
      <patternFill patternType="solid">
        <fgColor rgb="FFD3C599"/>
        <bgColor indexed="43"/>
      </patternFill>
    </fill>
    <fill>
      <patternFill patternType="solid">
        <fgColor rgb="FFD3C599"/>
        <bgColor indexed="51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medium">
        <color theme="0" tint="-4.9989318521683403E-2"/>
      </left>
      <right style="thin">
        <color theme="0"/>
      </right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/>
      <bottom/>
      <diagonal/>
    </border>
    <border>
      <left style="medium">
        <color theme="0" tint="-4.9989318521683403E-2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 tint="-4.9989318521683403E-2"/>
      </right>
      <top style="thin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4.9989318521683403E-2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B59F54"/>
      </bottom>
      <diagonal/>
    </border>
    <border>
      <left/>
      <right style="medium">
        <color rgb="FFB59F54"/>
      </right>
      <top/>
      <bottom style="medium">
        <color rgb="FFB59F54"/>
      </bottom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/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 style="medium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rgb="FFB59F54"/>
      </bottom>
      <diagonal/>
    </border>
    <border>
      <left/>
      <right style="medium">
        <color theme="0"/>
      </right>
      <top style="medium">
        <color theme="0"/>
      </top>
      <bottom style="medium">
        <color rgb="FFB59F5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59F54"/>
      </bottom>
      <diagonal/>
    </border>
    <border>
      <left/>
      <right/>
      <top style="medium">
        <color rgb="FFB59F54"/>
      </top>
      <bottom style="medium">
        <color rgb="FFB59F54"/>
      </bottom>
      <diagonal/>
    </border>
    <border>
      <left style="medium">
        <color rgb="FFB59F54"/>
      </left>
      <right/>
      <top/>
      <bottom/>
      <diagonal/>
    </border>
    <border>
      <left style="medium">
        <color rgb="FFB59F54"/>
      </left>
      <right/>
      <top style="medium">
        <color theme="0"/>
      </top>
      <bottom/>
      <diagonal/>
    </border>
    <border>
      <left style="medium">
        <color rgb="FFB59F54"/>
      </left>
      <right/>
      <top style="medium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rgb="FFB59F54"/>
      </top>
      <bottom/>
      <diagonal/>
    </border>
    <border>
      <left/>
      <right/>
      <top style="medium">
        <color rgb="FFB59F54"/>
      </top>
      <bottom/>
      <diagonal/>
    </border>
    <border>
      <left style="medium">
        <color rgb="FFB59F54"/>
      </left>
      <right style="medium">
        <color theme="0" tint="-0.34998626667073579"/>
      </right>
      <top/>
      <bottom style="medium">
        <color rgb="FFB59F54"/>
      </bottom>
      <diagonal/>
    </border>
    <border>
      <left style="medium">
        <color rgb="FFB59F54"/>
      </left>
      <right/>
      <top/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/>
      <diagonal/>
    </border>
    <border>
      <left/>
      <right style="medium">
        <color rgb="FFB59F54"/>
      </right>
      <top style="medium">
        <color theme="0"/>
      </top>
      <bottom style="medium">
        <color rgb="FFB59F54"/>
      </bottom>
      <diagonal/>
    </border>
    <border>
      <left style="thin">
        <color theme="0"/>
      </left>
      <right style="medium">
        <color rgb="FFB59F54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 style="medium">
        <color rgb="FFB59F54"/>
      </bottom>
      <diagonal/>
    </border>
    <border>
      <left/>
      <right style="thick">
        <color rgb="FFB59F54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medium">
        <color rgb="FFB59F54"/>
      </right>
      <top/>
      <bottom style="thick">
        <color theme="0"/>
      </bottom>
      <diagonal/>
    </border>
    <border>
      <left/>
      <right style="medium">
        <color rgb="FFB59F54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rgb="FFB59F54"/>
      </bottom>
      <diagonal/>
    </border>
    <border>
      <left/>
      <right style="thick">
        <color rgb="FFB59F54"/>
      </right>
      <top/>
      <bottom style="thick">
        <color rgb="FFB59F54"/>
      </bottom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 style="medium">
        <color theme="0"/>
      </right>
      <top/>
      <bottom style="medium">
        <color rgb="FFB59F54"/>
      </bottom>
      <diagonal/>
    </border>
    <border>
      <left style="medium">
        <color theme="0"/>
      </left>
      <right style="medium">
        <color theme="0"/>
      </right>
      <top/>
      <bottom style="medium">
        <color rgb="FFB59F54"/>
      </bottom>
      <diagonal/>
    </border>
    <border>
      <left style="medium">
        <color theme="0"/>
      </left>
      <right style="medium">
        <color rgb="FFB59F54"/>
      </right>
      <top/>
      <bottom style="medium">
        <color rgb="FFB59F54"/>
      </bottom>
      <diagonal/>
    </border>
    <border>
      <left style="medium">
        <color theme="0"/>
      </left>
      <right style="medium">
        <color rgb="FFB59F54"/>
      </right>
      <top/>
      <bottom/>
      <diagonal/>
    </border>
    <border>
      <left style="medium">
        <color theme="0"/>
      </left>
      <right/>
      <top/>
      <bottom style="medium">
        <color rgb="FFB59F54"/>
      </bottom>
      <diagonal/>
    </border>
    <border>
      <left style="thick">
        <color rgb="FFB59F54"/>
      </left>
      <right/>
      <top/>
      <bottom style="thick">
        <color rgb="FFB59F54"/>
      </bottom>
      <diagonal/>
    </border>
    <border>
      <left/>
      <right/>
      <top style="medium">
        <color theme="0"/>
      </top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 style="medium">
        <color theme="0"/>
      </bottom>
      <diagonal/>
    </border>
    <border>
      <left/>
      <right style="medium">
        <color theme="0"/>
      </right>
      <top style="medium">
        <color rgb="FFB59F54"/>
      </top>
      <bottom style="medium">
        <color theme="0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theme="0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indexed="64"/>
      </top>
      <bottom style="medium">
        <color rgb="FFB59F54"/>
      </bottom>
      <diagonal/>
    </border>
    <border>
      <left/>
      <right/>
      <top style="thick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/>
      <bottom style="thick">
        <color rgb="FFB59F54"/>
      </bottom>
      <diagonal/>
    </border>
    <border>
      <left/>
      <right style="medium">
        <color rgb="FFB59F54"/>
      </right>
      <top/>
      <bottom style="thick">
        <color rgb="FFB59F5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ck">
        <color rgb="FFB59F54"/>
      </left>
      <right/>
      <top style="thick">
        <color rgb="FFB59F54"/>
      </top>
      <bottom/>
      <diagonal/>
    </border>
    <border>
      <left/>
      <right style="medium">
        <color rgb="FFB59F54"/>
      </right>
      <top style="thick">
        <color rgb="FFB59F54"/>
      </top>
      <bottom/>
      <diagonal/>
    </border>
    <border>
      <left/>
      <right/>
      <top style="thick">
        <color rgb="FFB59F54"/>
      </top>
      <bottom style="medium">
        <color rgb="FFB59F54"/>
      </bottom>
      <diagonal/>
    </border>
    <border>
      <left/>
      <right style="medium">
        <color rgb="FFB59F54"/>
      </right>
      <top style="thick">
        <color rgb="FFB59F54"/>
      </top>
      <bottom style="medium">
        <color rgb="FFB59F54"/>
      </bottom>
      <diagonal/>
    </border>
    <border>
      <left/>
      <right/>
      <top style="thick">
        <color rgb="FFB59F54"/>
      </top>
      <bottom/>
      <diagonal/>
    </border>
    <border>
      <left/>
      <right style="thick">
        <color rgb="FFB59F54"/>
      </right>
      <top style="thick">
        <color rgb="FFB59F54"/>
      </top>
      <bottom/>
      <diagonal/>
    </border>
    <border>
      <left style="thick">
        <color rgb="FFB59F54"/>
      </left>
      <right/>
      <top/>
      <bottom/>
      <diagonal/>
    </border>
    <border>
      <left/>
      <right style="thin">
        <color theme="0"/>
      </right>
      <top/>
      <bottom style="thick">
        <color rgb="FFB59F54"/>
      </bottom>
      <diagonal/>
    </border>
    <border>
      <left style="medium">
        <color rgb="FFB59F54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/>
      <top style="medium">
        <color rgb="FFB59F54"/>
      </top>
      <bottom style="medium">
        <color theme="0"/>
      </bottom>
      <diagonal/>
    </border>
    <border>
      <left/>
      <right/>
      <top style="medium">
        <color rgb="FFB59F54"/>
      </top>
      <bottom style="medium">
        <color theme="0"/>
      </bottom>
      <diagonal/>
    </border>
    <border>
      <left style="medium">
        <color theme="0"/>
      </left>
      <right style="medium">
        <color rgb="FFB59F54"/>
      </right>
      <top style="medium">
        <color rgb="FFB59F54"/>
      </top>
      <bottom/>
      <diagonal/>
    </border>
    <border>
      <left style="medium">
        <color rgb="FFB59F54"/>
      </left>
      <right style="medium">
        <color theme="0"/>
      </right>
      <top/>
      <bottom style="medium">
        <color rgb="FFB59F5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rgb="FFB59F54"/>
      </left>
      <right style="medium">
        <color rgb="FFB59F54"/>
      </right>
      <top style="thick">
        <color rgb="FFB59F54"/>
      </top>
      <bottom/>
      <diagonal/>
    </border>
    <border>
      <left style="medium">
        <color rgb="FFB59F5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7" fillId="0" borderId="0" applyNumberFormat="0">
      <alignment horizontal="right"/>
    </xf>
    <xf numFmtId="0" fontId="17" fillId="0" borderId="0"/>
    <xf numFmtId="0" fontId="8" fillId="0" borderId="0"/>
    <xf numFmtId="0" fontId="2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3" fillId="0" borderId="0"/>
    <xf numFmtId="3" fontId="9" fillId="23" borderId="102" applyFill="0">
      <alignment horizontal="right" vertical="top"/>
    </xf>
    <xf numFmtId="0" fontId="7" fillId="0" borderId="103">
      <alignment horizontal="right" wrapText="1"/>
    </xf>
    <xf numFmtId="168" fontId="17" fillId="0" borderId="0" applyFont="0" applyFill="0" applyBorder="0" applyAlignment="0" applyProtection="0"/>
    <xf numFmtId="165" fontId="40" fillId="0" borderId="0" applyFill="0" applyBorder="0">
      <alignment horizontal="left"/>
    </xf>
    <xf numFmtId="0" fontId="41" fillId="24" borderId="0" applyBorder="0">
      <alignment horizontal="center"/>
    </xf>
    <xf numFmtId="0" fontId="41" fillId="0" borderId="0">
      <alignment horizontal="center" vertical="center"/>
    </xf>
    <xf numFmtId="0" fontId="42" fillId="0" borderId="0">
      <alignment horizontal="center" vertical="center"/>
    </xf>
    <xf numFmtId="165" fontId="41" fillId="23" borderId="102" applyNumberFormat="0" applyFill="0" applyBorder="0">
      <alignment horizontal="center" wrapText="1"/>
    </xf>
    <xf numFmtId="165" fontId="42" fillId="23" borderId="102" applyNumberFormat="0" applyFill="0" applyBorder="0">
      <alignment horizontal="center" wrapText="1"/>
    </xf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17" fillId="0" borderId="0"/>
    <xf numFmtId="0" fontId="49" fillId="0" borderId="0"/>
    <xf numFmtId="0" fontId="49" fillId="0" borderId="0"/>
    <xf numFmtId="0" fontId="50" fillId="0" borderId="0"/>
    <xf numFmtId="0" fontId="61" fillId="0" borderId="0" applyNumberFormat="0" applyFill="0" applyBorder="0" applyAlignment="0" applyProtection="0"/>
  </cellStyleXfs>
  <cellXfs count="654">
    <xf numFmtId="0" fontId="0" fillId="0" borderId="0" xfId="0"/>
    <xf numFmtId="0" fontId="10" fillId="0" borderId="0" xfId="3" applyFont="1"/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top"/>
    </xf>
    <xf numFmtId="0" fontId="11" fillId="0" borderId="0" xfId="0" applyFont="1" applyAlignment="1">
      <alignment horizontal="centerContinuous" wrapText="1"/>
    </xf>
    <xf numFmtId="0" fontId="13" fillId="4" borderId="0" xfId="0" applyFont="1" applyFill="1" applyAlignment="1">
      <alignment horizontal="centerContinuous" wrapText="1"/>
    </xf>
    <xf numFmtId="0" fontId="11" fillId="4" borderId="0" xfId="0" applyFont="1" applyFill="1" applyAlignment="1">
      <alignment horizontal="centerContinuous" vertical="top" wrapText="1"/>
    </xf>
    <xf numFmtId="0" fontId="12" fillId="4" borderId="0" xfId="0" applyFont="1" applyFill="1" applyAlignment="1">
      <alignment horizontal="centerContinuous" wrapText="1"/>
    </xf>
    <xf numFmtId="0" fontId="13" fillId="4" borderId="0" xfId="0" applyFont="1" applyFill="1" applyAlignment="1">
      <alignment horizontal="centerContinuous" vertical="top" wrapText="1"/>
    </xf>
    <xf numFmtId="0" fontId="10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 vertical="top"/>
    </xf>
    <xf numFmtId="0" fontId="10" fillId="2" borderId="0" xfId="3" applyFont="1" applyFill="1"/>
    <xf numFmtId="0" fontId="10" fillId="2" borderId="0" xfId="3" applyFont="1" applyFill="1" applyAlignment="1">
      <alignment horizontal="center" textRotation="90"/>
    </xf>
    <xf numFmtId="0" fontId="10" fillId="2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 vertical="top"/>
    </xf>
    <xf numFmtId="41" fontId="11" fillId="3" borderId="0" xfId="0" applyNumberFormat="1" applyFont="1" applyFill="1" applyAlignment="1">
      <alignment vertical="center"/>
    </xf>
    <xf numFmtId="41" fontId="10" fillId="3" borderId="0" xfId="0" applyNumberFormat="1" applyFont="1" applyFill="1"/>
    <xf numFmtId="0" fontId="18" fillId="3" borderId="0" xfId="0" applyFont="1" applyFill="1"/>
    <xf numFmtId="0" fontId="19" fillId="3" borderId="0" xfId="0" applyFont="1" applyFill="1" applyAlignment="1">
      <alignment vertical="center"/>
    </xf>
    <xf numFmtId="165" fontId="18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centerContinuous"/>
    </xf>
    <xf numFmtId="165" fontId="19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165" fontId="11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Continuous" vertical="top"/>
    </xf>
    <xf numFmtId="0" fontId="11" fillId="5" borderId="0" xfId="0" applyFont="1" applyFill="1"/>
    <xf numFmtId="0" fontId="13" fillId="0" borderId="2" xfId="0" applyFont="1" applyBorder="1"/>
    <xf numFmtId="0" fontId="11" fillId="0" borderId="2" xfId="0" applyFont="1" applyBorder="1"/>
    <xf numFmtId="43" fontId="10" fillId="3" borderId="0" xfId="0" applyNumberFormat="1" applyFont="1" applyFill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23" fillId="3" borderId="0" xfId="0" applyFont="1" applyFill="1"/>
    <xf numFmtId="0" fontId="27" fillId="0" borderId="0" xfId="0" applyFont="1" applyAlignment="1">
      <alignment horizontal="centerContinuous"/>
    </xf>
    <xf numFmtId="0" fontId="23" fillId="3" borderId="0" xfId="0" applyFont="1" applyFill="1" applyAlignment="1">
      <alignment horizontal="centerContinuous"/>
    </xf>
    <xf numFmtId="0" fontId="27" fillId="3" borderId="0" xfId="0" applyFont="1" applyFill="1" applyAlignment="1">
      <alignment horizontal="centerContinuous"/>
    </xf>
    <xf numFmtId="0" fontId="27" fillId="3" borderId="0" xfId="0" applyFont="1" applyFill="1" applyAlignment="1">
      <alignment horizontal="centerContinuous" vertical="top"/>
    </xf>
    <xf numFmtId="0" fontId="23" fillId="3" borderId="0" xfId="0" applyFont="1" applyFill="1" applyAlignment="1">
      <alignment horizontal="centerContinuous" vertical="top"/>
    </xf>
    <xf numFmtId="41" fontId="12" fillId="3" borderId="0" xfId="0" applyNumberFormat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0" fillId="0" borderId="0" xfId="0" applyFont="1" applyAlignment="1">
      <alignment vertical="top"/>
    </xf>
    <xf numFmtId="0" fontId="10" fillId="9" borderId="0" xfId="0" applyFont="1" applyFill="1"/>
    <xf numFmtId="0" fontId="13" fillId="9" borderId="44" xfId="3" applyFont="1" applyFill="1" applyBorder="1" applyAlignment="1">
      <alignment horizontal="left" vertical="center"/>
    </xf>
    <xf numFmtId="0" fontId="13" fillId="15" borderId="0" xfId="0" applyFont="1" applyFill="1" applyAlignment="1">
      <alignment horizontal="center" vertical="center" wrapText="1"/>
    </xf>
    <xf numFmtId="0" fontId="11" fillId="15" borderId="0" xfId="0" applyFont="1" applyFill="1" applyAlignment="1">
      <alignment horizontal="center" vertical="top" wrapText="1"/>
    </xf>
    <xf numFmtId="0" fontId="11" fillId="16" borderId="0" xfId="0" applyFont="1" applyFill="1" applyAlignment="1">
      <alignment horizontal="center" vertical="center"/>
    </xf>
    <xf numFmtId="0" fontId="11" fillId="0" borderId="51" xfId="3" applyFont="1" applyBorder="1" applyAlignment="1">
      <alignment horizontal="center" textRotation="90"/>
    </xf>
    <xf numFmtId="0" fontId="10" fillId="0" borderId="51" xfId="3" applyFont="1" applyBorder="1"/>
    <xf numFmtId="0" fontId="11" fillId="0" borderId="51" xfId="3" applyFont="1" applyBorder="1" applyAlignment="1">
      <alignment horizontal="right" textRotation="90"/>
    </xf>
    <xf numFmtId="0" fontId="11" fillId="0" borderId="61" xfId="3" applyFont="1" applyBorder="1" applyAlignment="1">
      <alignment horizontal="center" textRotation="90"/>
    </xf>
    <xf numFmtId="0" fontId="10" fillId="0" borderId="61" xfId="3" applyFont="1" applyBorder="1"/>
    <xf numFmtId="0" fontId="35" fillId="0" borderId="51" xfId="3" applyFont="1" applyBorder="1" applyAlignment="1">
      <alignment horizontal="left"/>
    </xf>
    <xf numFmtId="0" fontId="13" fillId="0" borderId="51" xfId="3" applyFont="1" applyBorder="1" applyAlignment="1">
      <alignment horizontal="center" textRotation="90"/>
    </xf>
    <xf numFmtId="0" fontId="13" fillId="2" borderId="54" xfId="3" applyFont="1" applyFill="1" applyBorder="1" applyAlignment="1">
      <alignment horizontal="right" vertical="center" wrapText="1"/>
    </xf>
    <xf numFmtId="0" fontId="11" fillId="0" borderId="51" xfId="0" applyFont="1" applyBorder="1" applyAlignment="1">
      <alignment horizontal="center"/>
    </xf>
    <xf numFmtId="0" fontId="11" fillId="0" borderId="51" xfId="0" applyFont="1" applyBorder="1" applyAlignment="1">
      <alignment horizontal="center" readingOrder="2"/>
    </xf>
    <xf numFmtId="0" fontId="35" fillId="0" borderId="68" xfId="3" applyFont="1" applyBorder="1" applyAlignment="1">
      <alignment horizontal="left"/>
    </xf>
    <xf numFmtId="0" fontId="10" fillId="16" borderId="0" xfId="0" applyFont="1" applyFill="1" applyAlignment="1">
      <alignment vertical="top"/>
    </xf>
    <xf numFmtId="0" fontId="11" fillId="4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/>
    </xf>
    <xf numFmtId="0" fontId="13" fillId="3" borderId="52" xfId="0" applyFont="1" applyFill="1" applyBorder="1" applyAlignment="1">
      <alignment horizontal="center" vertical="center" readingOrder="2"/>
    </xf>
    <xf numFmtId="0" fontId="34" fillId="3" borderId="53" xfId="0" applyFont="1" applyFill="1" applyBorder="1" applyAlignment="1">
      <alignment horizontal="center" vertical="center" readingOrder="2"/>
    </xf>
    <xf numFmtId="0" fontId="14" fillId="3" borderId="53" xfId="0" applyFont="1" applyFill="1" applyBorder="1" applyAlignment="1">
      <alignment horizontal="center" vertical="center" readingOrder="2"/>
    </xf>
    <xf numFmtId="0" fontId="11" fillId="5" borderId="61" xfId="0" applyFont="1" applyFill="1" applyBorder="1"/>
    <xf numFmtId="166" fontId="33" fillId="2" borderId="55" xfId="3" applyNumberFormat="1" applyFont="1" applyFill="1" applyBorder="1" applyAlignment="1">
      <alignment horizontal="left" wrapText="1"/>
    </xf>
    <xf numFmtId="0" fontId="11" fillId="3" borderId="62" xfId="0" applyFont="1" applyFill="1" applyBorder="1" applyAlignment="1">
      <alignment vertical="center"/>
    </xf>
    <xf numFmtId="0" fontId="14" fillId="18" borderId="31" xfId="0" applyFont="1" applyFill="1" applyBorder="1" applyAlignment="1">
      <alignment vertical="center"/>
    </xf>
    <xf numFmtId="0" fontId="13" fillId="15" borderId="0" xfId="0" applyFont="1" applyFill="1" applyAlignment="1">
      <alignment horizontal="centerContinuous" vertical="top" wrapText="1"/>
    </xf>
    <xf numFmtId="0" fontId="10" fillId="16" borderId="0" xfId="0" applyFont="1" applyFill="1" applyAlignment="1">
      <alignment horizontal="centerContinuous" vertical="top"/>
    </xf>
    <xf numFmtId="0" fontId="11" fillId="15" borderId="0" xfId="0" applyFont="1" applyFill="1" applyAlignment="1">
      <alignment horizontal="centerContinuous" vertical="top" wrapText="1"/>
    </xf>
    <xf numFmtId="0" fontId="10" fillId="5" borderId="61" xfId="0" applyFont="1" applyFill="1" applyBorder="1"/>
    <xf numFmtId="41" fontId="14" fillId="6" borderId="61" xfId="0" applyNumberFormat="1" applyFont="1" applyFill="1" applyBorder="1"/>
    <xf numFmtId="0" fontId="10" fillId="5" borderId="51" xfId="0" applyFont="1" applyFill="1" applyBorder="1"/>
    <xf numFmtId="166" fontId="33" fillId="2" borderId="54" xfId="3" applyNumberFormat="1" applyFont="1" applyFill="1" applyBorder="1" applyAlignment="1">
      <alignment horizontal="right" wrapText="1"/>
    </xf>
    <xf numFmtId="0" fontId="14" fillId="20" borderId="20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top"/>
    </xf>
    <xf numFmtId="0" fontId="13" fillId="20" borderId="14" xfId="0" applyFont="1" applyFill="1" applyBorder="1" applyAlignment="1">
      <alignment horizontal="center" vertical="top" wrapText="1"/>
    </xf>
    <xf numFmtId="0" fontId="13" fillId="20" borderId="13" xfId="0" applyFont="1" applyFill="1" applyBorder="1" applyAlignment="1">
      <alignment horizontal="center" vertical="top" wrapText="1"/>
    </xf>
    <xf numFmtId="0" fontId="37" fillId="5" borderId="52" xfId="0" applyFont="1" applyFill="1" applyBorder="1" applyAlignment="1">
      <alignment horizontal="left" readingOrder="2"/>
    </xf>
    <xf numFmtId="0" fontId="13" fillId="18" borderId="79" xfId="0" applyFont="1" applyFill="1" applyBorder="1" applyAlignment="1">
      <alignment vertical="center" readingOrder="1"/>
    </xf>
    <xf numFmtId="0" fontId="11" fillId="9" borderId="80" xfId="0" applyFont="1" applyFill="1" applyBorder="1" applyAlignment="1">
      <alignment vertical="center"/>
    </xf>
    <xf numFmtId="0" fontId="14" fillId="18" borderId="80" xfId="0" applyFont="1" applyFill="1" applyBorder="1" applyAlignment="1">
      <alignment vertical="center"/>
    </xf>
    <xf numFmtId="0" fontId="12" fillId="18" borderId="81" xfId="0" applyFont="1" applyFill="1" applyBorder="1" applyAlignment="1">
      <alignment horizontal="right" vertical="center" readingOrder="2"/>
    </xf>
    <xf numFmtId="0" fontId="25" fillId="18" borderId="51" xfId="0" applyFont="1" applyFill="1" applyBorder="1" applyAlignment="1">
      <alignment vertical="center"/>
    </xf>
    <xf numFmtId="0" fontId="26" fillId="9" borderId="51" xfId="0" applyFont="1" applyFill="1" applyBorder="1" applyAlignment="1">
      <alignment vertical="center"/>
    </xf>
    <xf numFmtId="0" fontId="25" fillId="18" borderId="82" xfId="0" applyFont="1" applyFill="1" applyBorder="1" applyAlignment="1">
      <alignment vertical="center"/>
    </xf>
    <xf numFmtId="0" fontId="26" fillId="9" borderId="82" xfId="0" applyFont="1" applyFill="1" applyBorder="1" applyAlignment="1">
      <alignment vertical="center"/>
    </xf>
    <xf numFmtId="0" fontId="13" fillId="20" borderId="18" xfId="0" applyFont="1" applyFill="1" applyBorder="1" applyAlignment="1">
      <alignment horizontal="center" wrapText="1"/>
    </xf>
    <xf numFmtId="0" fontId="32" fillId="3" borderId="0" xfId="0" applyFont="1" applyFill="1" applyAlignment="1">
      <alignment vertical="center" readingOrder="2"/>
    </xf>
    <xf numFmtId="0" fontId="13" fillId="0" borderId="27" xfId="0" applyFont="1" applyBorder="1" applyAlignment="1">
      <alignment horizontal="center" wrapText="1"/>
    </xf>
    <xf numFmtId="0" fontId="21" fillId="0" borderId="13" xfId="0" applyFont="1" applyBorder="1" applyAlignment="1">
      <alignment horizontal="right" wrapText="1"/>
    </xf>
    <xf numFmtId="0" fontId="22" fillId="0" borderId="29" xfId="0" applyFont="1" applyBorder="1" applyAlignment="1">
      <alignment wrapText="1"/>
    </xf>
    <xf numFmtId="0" fontId="16" fillId="0" borderId="4" xfId="0" applyFont="1" applyBorder="1" applyAlignment="1">
      <alignment horizontal="center" wrapText="1" readingOrder="2"/>
    </xf>
    <xf numFmtId="0" fontId="16" fillId="0" borderId="85" xfId="0" applyFont="1" applyBorder="1" applyAlignment="1">
      <alignment horizontal="center" wrapText="1" readingOrder="2"/>
    </xf>
    <xf numFmtId="0" fontId="13" fillId="21" borderId="18" xfId="0" applyFont="1" applyFill="1" applyBorder="1" applyAlignment="1">
      <alignment horizontal="center" vertical="center" wrapText="1" readingOrder="2"/>
    </xf>
    <xf numFmtId="0" fontId="13" fillId="0" borderId="51" xfId="0" applyFont="1" applyBorder="1"/>
    <xf numFmtId="0" fontId="11" fillId="0" borderId="51" xfId="0" applyFont="1" applyBorder="1"/>
    <xf numFmtId="41" fontId="33" fillId="0" borderId="65" xfId="0" applyNumberFormat="1" applyFont="1" applyBorder="1" applyAlignment="1">
      <alignment horizontal="right" vertical="center"/>
    </xf>
    <xf numFmtId="41" fontId="34" fillId="3" borderId="69" xfId="0" applyNumberFormat="1" applyFont="1" applyFill="1" applyBorder="1" applyAlignment="1">
      <alignment horizontal="right" vertical="center"/>
    </xf>
    <xf numFmtId="41" fontId="33" fillId="0" borderId="55" xfId="0" applyNumberFormat="1" applyFont="1" applyBorder="1" applyAlignment="1">
      <alignment horizontal="right" vertical="center"/>
    </xf>
    <xf numFmtId="41" fontId="33" fillId="3" borderId="54" xfId="0" applyNumberFormat="1" applyFont="1" applyFill="1" applyBorder="1" applyAlignment="1">
      <alignment horizontal="right" vertical="center"/>
    </xf>
    <xf numFmtId="41" fontId="33" fillId="3" borderId="52" xfId="0" applyNumberFormat="1" applyFont="1" applyFill="1" applyBorder="1" applyAlignment="1">
      <alignment horizontal="right" vertical="center"/>
    </xf>
    <xf numFmtId="164" fontId="29" fillId="16" borderId="0" xfId="0" applyNumberFormat="1" applyFont="1" applyFill="1" applyAlignment="1">
      <alignment horizontal="center" vertical="top" wrapText="1"/>
    </xf>
    <xf numFmtId="0" fontId="10" fillId="16" borderId="0" xfId="0" applyFont="1" applyFill="1" applyAlignment="1">
      <alignment horizontal="center" vertical="top"/>
    </xf>
    <xf numFmtId="0" fontId="11" fillId="0" borderId="0" xfId="0" applyFont="1"/>
    <xf numFmtId="41" fontId="34" fillId="0" borderId="69" xfId="0" applyNumberFormat="1" applyFont="1" applyBorder="1" applyAlignment="1">
      <alignment horizontal="right" vertical="center"/>
    </xf>
    <xf numFmtId="41" fontId="34" fillId="0" borderId="53" xfId="0" applyNumberFormat="1" applyFont="1" applyBorder="1" applyAlignment="1">
      <alignment horizontal="right" vertical="center"/>
    </xf>
    <xf numFmtId="41" fontId="33" fillId="0" borderId="5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32" fillId="3" borderId="52" xfId="0" applyFont="1" applyFill="1" applyBorder="1" applyAlignment="1">
      <alignment horizontal="left" vertical="center" readingOrder="2"/>
    </xf>
    <xf numFmtId="0" fontId="11" fillId="9" borderId="0" xfId="0" applyFont="1" applyFill="1" applyAlignment="1">
      <alignment vertical="center"/>
    </xf>
    <xf numFmtId="41" fontId="34" fillId="3" borderId="65" xfId="0" applyNumberFormat="1" applyFont="1" applyFill="1" applyBorder="1" applyAlignment="1">
      <alignment horizontal="right" vertical="center"/>
    </xf>
    <xf numFmtId="41" fontId="34" fillId="3" borderId="55" xfId="0" applyNumberFormat="1" applyFont="1" applyFill="1" applyBorder="1" applyAlignment="1">
      <alignment horizontal="right" vertical="center"/>
    </xf>
    <xf numFmtId="0" fontId="36" fillId="18" borderId="48" xfId="0" applyFont="1" applyFill="1" applyBorder="1" applyAlignment="1">
      <alignment vertical="center" readingOrder="1"/>
    </xf>
    <xf numFmtId="0" fontId="37" fillId="18" borderId="31" xfId="0" applyFont="1" applyFill="1" applyBorder="1" applyAlignment="1">
      <alignment vertical="center"/>
    </xf>
    <xf numFmtId="0" fontId="30" fillId="18" borderId="19" xfId="0" applyFont="1" applyFill="1" applyBorder="1" applyAlignment="1">
      <alignment vertical="center"/>
    </xf>
    <xf numFmtId="0" fontId="13" fillId="21" borderId="47" xfId="0" applyFont="1" applyFill="1" applyBorder="1" applyAlignment="1">
      <alignment horizontal="center" wrapText="1" readingOrder="1"/>
    </xf>
    <xf numFmtId="0" fontId="13" fillId="21" borderId="18" xfId="0" applyFont="1" applyFill="1" applyBorder="1" applyAlignment="1">
      <alignment horizontal="center" wrapText="1" readingOrder="1"/>
    </xf>
    <xf numFmtId="41" fontId="33" fillId="3" borderId="69" xfId="0" applyNumberFormat="1" applyFont="1" applyFill="1" applyBorder="1" applyAlignment="1">
      <alignment horizontal="right" vertical="center"/>
    </xf>
    <xf numFmtId="41" fontId="33" fillId="3" borderId="53" xfId="0" applyNumberFormat="1" applyFont="1" applyFill="1" applyBorder="1" applyAlignment="1">
      <alignment horizontal="right" vertical="center"/>
    </xf>
    <xf numFmtId="0" fontId="24" fillId="18" borderId="31" xfId="0" applyFont="1" applyFill="1" applyBorder="1" applyAlignment="1">
      <alignment vertical="center"/>
    </xf>
    <xf numFmtId="0" fontId="24" fillId="18" borderId="0" xfId="0" applyFont="1" applyFill="1" applyAlignment="1">
      <alignment vertical="center"/>
    </xf>
    <xf numFmtId="0" fontId="11" fillId="5" borderId="51" xfId="0" applyFont="1" applyFill="1" applyBorder="1"/>
    <xf numFmtId="0" fontId="14" fillId="20" borderId="26" xfId="0" applyFont="1" applyFill="1" applyBorder="1" applyAlignment="1">
      <alignment vertical="center"/>
    </xf>
    <xf numFmtId="0" fontId="13" fillId="20" borderId="13" xfId="0" applyFont="1" applyFill="1" applyBorder="1" applyAlignment="1">
      <alignment horizontal="center" wrapText="1"/>
    </xf>
    <xf numFmtId="0" fontId="13" fillId="18" borderId="31" xfId="0" applyFont="1" applyFill="1" applyBorder="1" applyAlignment="1">
      <alignment horizontal="left" vertical="center" readingOrder="1"/>
    </xf>
    <xf numFmtId="0" fontId="12" fillId="18" borderId="19" xfId="0" applyFont="1" applyFill="1" applyBorder="1" applyAlignment="1">
      <alignment vertical="center"/>
    </xf>
    <xf numFmtId="0" fontId="14" fillId="18" borderId="44" xfId="0" applyFont="1" applyFill="1" applyBorder="1" applyAlignment="1">
      <alignment vertical="center"/>
    </xf>
    <xf numFmtId="0" fontId="18" fillId="3" borderId="0" xfId="0" applyFont="1" applyFill="1" applyAlignment="1">
      <alignment horizontal="right"/>
    </xf>
    <xf numFmtId="0" fontId="13" fillId="4" borderId="44" xfId="0" applyFont="1" applyFill="1" applyBorder="1" applyAlignment="1">
      <alignment horizontal="centerContinuous" vertical="top" wrapText="1"/>
    </xf>
    <xf numFmtId="0" fontId="10" fillId="3" borderId="44" xfId="0" applyFont="1" applyFill="1" applyBorder="1" applyAlignment="1">
      <alignment horizontal="centerContinuous" vertical="top"/>
    </xf>
    <xf numFmtId="0" fontId="24" fillId="18" borderId="46" xfId="0" applyFont="1" applyFill="1" applyBorder="1" applyAlignment="1">
      <alignment vertical="center"/>
    </xf>
    <xf numFmtId="0" fontId="11" fillId="22" borderId="96" xfId="0" applyFont="1" applyFill="1" applyBorder="1" applyAlignment="1">
      <alignment horizontal="center" vertical="top" wrapText="1"/>
    </xf>
    <xf numFmtId="0" fontId="11" fillId="22" borderId="96" xfId="0" applyFont="1" applyFill="1" applyBorder="1" applyAlignment="1">
      <alignment horizontal="center" wrapText="1"/>
    </xf>
    <xf numFmtId="0" fontId="11" fillId="5" borderId="92" xfId="0" applyFont="1" applyFill="1" applyBorder="1"/>
    <xf numFmtId="0" fontId="12" fillId="20" borderId="26" xfId="0" applyFont="1" applyFill="1" applyBorder="1" applyAlignment="1">
      <alignment horizontal="center" wrapText="1"/>
    </xf>
    <xf numFmtId="0" fontId="11" fillId="4" borderId="44" xfId="0" applyFont="1" applyFill="1" applyBorder="1" applyAlignment="1">
      <alignment horizontal="centerContinuous" vertical="top" wrapText="1"/>
    </xf>
    <xf numFmtId="0" fontId="38" fillId="3" borderId="0" xfId="0" applyFont="1" applyFill="1"/>
    <xf numFmtId="0" fontId="39" fillId="3" borderId="0" xfId="0" applyFont="1" applyFill="1" applyAlignment="1">
      <alignment horizontal="right" readingOrder="2"/>
    </xf>
    <xf numFmtId="0" fontId="18" fillId="3" borderId="0" xfId="0" applyFont="1" applyFill="1" applyAlignment="1">
      <alignment readingOrder="2"/>
    </xf>
    <xf numFmtId="0" fontId="19" fillId="5" borderId="0" xfId="0" applyFont="1" applyFill="1"/>
    <xf numFmtId="0" fontId="43" fillId="9" borderId="104" xfId="2" applyFont="1" applyFill="1" applyBorder="1" applyAlignment="1">
      <alignment horizontal="center" vertical="center"/>
    </xf>
    <xf numFmtId="0" fontId="44" fillId="9" borderId="104" xfId="2" applyFont="1" applyFill="1" applyBorder="1" applyAlignment="1">
      <alignment horizontal="center" vertical="center"/>
    </xf>
    <xf numFmtId="0" fontId="2" fillId="0" borderId="0" xfId="24"/>
    <xf numFmtId="0" fontId="45" fillId="0" borderId="105" xfId="2" applyFont="1" applyBorder="1" applyAlignment="1">
      <alignment horizontal="left" vertical="center" wrapText="1" readingOrder="1"/>
    </xf>
    <xf numFmtId="0" fontId="46" fillId="0" borderId="106" xfId="2" applyFont="1" applyBorder="1" applyAlignment="1">
      <alignment horizontal="right" vertical="center" wrapText="1" readingOrder="2"/>
    </xf>
    <xf numFmtId="0" fontId="45" fillId="0" borderId="106" xfId="2" applyFont="1" applyBorder="1" applyAlignment="1">
      <alignment vertical="center" wrapText="1"/>
    </xf>
    <xf numFmtId="0" fontId="46" fillId="0" borderId="106" xfId="2" applyFont="1" applyBorder="1" applyAlignment="1">
      <alignment vertical="center"/>
    </xf>
    <xf numFmtId="0" fontId="47" fillId="0" borderId="0" xfId="24" applyFont="1" applyAlignment="1">
      <alignment wrapText="1"/>
    </xf>
    <xf numFmtId="0" fontId="48" fillId="0" borderId="0" xfId="24" applyFont="1"/>
    <xf numFmtId="0" fontId="17" fillId="0" borderId="0" xfId="25"/>
    <xf numFmtId="0" fontId="17" fillId="25" borderId="0" xfId="25" applyFill="1"/>
    <xf numFmtId="0" fontId="17" fillId="9" borderId="0" xfId="25" applyFill="1"/>
    <xf numFmtId="0" fontId="17" fillId="10" borderId="0" xfId="25" applyFill="1"/>
    <xf numFmtId="0" fontId="17" fillId="8" borderId="0" xfId="25" applyFill="1"/>
    <xf numFmtId="1" fontId="10" fillId="5" borderId="51" xfId="0" applyNumberFormat="1" applyFont="1" applyFill="1" applyBorder="1"/>
    <xf numFmtId="0" fontId="19" fillId="3" borderId="0" xfId="0" applyFont="1" applyFill="1"/>
    <xf numFmtId="0" fontId="12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 vertical="top" wrapText="1"/>
    </xf>
    <xf numFmtId="0" fontId="13" fillId="20" borderId="20" xfId="0" applyFont="1" applyFill="1" applyBorder="1" applyAlignment="1">
      <alignment horizontal="center" vertical="center" wrapText="1"/>
    </xf>
    <xf numFmtId="0" fontId="13" fillId="20" borderId="26" xfId="0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center" vertical="center" wrapText="1"/>
    </xf>
    <xf numFmtId="41" fontId="15" fillId="3" borderId="53" xfId="0" applyNumberFormat="1" applyFont="1" applyFill="1" applyBorder="1" applyAlignment="1">
      <alignment horizontal="right" vertical="center"/>
    </xf>
    <xf numFmtId="41" fontId="15" fillId="3" borderId="55" xfId="0" applyNumberFormat="1" applyFont="1" applyFill="1" applyBorder="1" applyAlignment="1">
      <alignment horizontal="right" vertical="center"/>
    </xf>
    <xf numFmtId="41" fontId="14" fillId="3" borderId="55" xfId="0" applyNumberFormat="1" applyFont="1" applyFill="1" applyBorder="1" applyAlignment="1">
      <alignment horizontal="right" vertical="center"/>
    </xf>
    <xf numFmtId="41" fontId="14" fillId="3" borderId="53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/>
    <xf numFmtId="0" fontId="14" fillId="3" borderId="0" xfId="0" applyFont="1" applyFill="1"/>
    <xf numFmtId="3" fontId="15" fillId="0" borderId="53" xfId="0" applyNumberFormat="1" applyFont="1" applyBorder="1" applyAlignment="1">
      <alignment horizontal="right" vertical="center"/>
    </xf>
    <xf numFmtId="0" fontId="15" fillId="0" borderId="53" xfId="3" applyFont="1" applyBorder="1" applyAlignment="1">
      <alignment horizontal="right"/>
    </xf>
    <xf numFmtId="41" fontId="15" fillId="3" borderId="55" xfId="0" applyNumberFormat="1" applyFont="1" applyFill="1" applyBorder="1" applyAlignment="1">
      <alignment vertical="center"/>
    </xf>
    <xf numFmtId="3" fontId="15" fillId="0" borderId="55" xfId="0" applyNumberFormat="1" applyFont="1" applyBorder="1" applyAlignment="1">
      <alignment horizontal="right" vertical="center"/>
    </xf>
    <xf numFmtId="0" fontId="15" fillId="3" borderId="0" xfId="0" applyFont="1" applyFill="1" applyAlignment="1">
      <alignment vertical="center"/>
    </xf>
    <xf numFmtId="3" fontId="15" fillId="0" borderId="0" xfId="0" applyNumberFormat="1" applyFont="1" applyAlignment="1">
      <alignment vertical="center"/>
    </xf>
    <xf numFmtId="0" fontId="15" fillId="0" borderId="0" xfId="24" applyFont="1"/>
    <xf numFmtId="0" fontId="15" fillId="0" borderId="0" xfId="25" applyFont="1"/>
    <xf numFmtId="41" fontId="14" fillId="3" borderId="52" xfId="0" applyNumberFormat="1" applyFont="1" applyFill="1" applyBorder="1" applyAlignment="1">
      <alignment horizontal="right" vertical="center"/>
    </xf>
    <xf numFmtId="41" fontId="14" fillId="3" borderId="54" xfId="0" applyNumberFormat="1" applyFont="1" applyFill="1" applyBorder="1" applyAlignment="1">
      <alignment horizontal="right" vertical="center"/>
    </xf>
    <xf numFmtId="0" fontId="15" fillId="3" borderId="53" xfId="0" applyFont="1" applyFill="1" applyBorder="1" applyAlignment="1">
      <alignment horizontal="center" vertical="center" readingOrder="2"/>
    </xf>
    <xf numFmtId="0" fontId="14" fillId="0" borderId="51" xfId="0" applyFont="1" applyBorder="1"/>
    <xf numFmtId="3" fontId="14" fillId="0" borderId="52" xfId="0" applyNumberFormat="1" applyFont="1" applyBorder="1" applyAlignment="1">
      <alignment horizontal="right" vertical="center"/>
    </xf>
    <xf numFmtId="1" fontId="15" fillId="0" borderId="55" xfId="0" applyNumberFormat="1" applyFont="1" applyBorder="1" applyAlignment="1">
      <alignment horizontal="right" vertical="center"/>
    </xf>
    <xf numFmtId="3" fontId="15" fillId="0" borderId="53" xfId="0" applyNumberFormat="1" applyFont="1" applyBorder="1" applyAlignment="1">
      <alignment vertical="center"/>
    </xf>
    <xf numFmtId="3" fontId="15" fillId="0" borderId="57" xfId="0" applyNumberFormat="1" applyFont="1" applyBorder="1" applyAlignment="1">
      <alignment horizontal="right" vertical="center"/>
    </xf>
    <xf numFmtId="3" fontId="14" fillId="0" borderId="55" xfId="0" applyNumberFormat="1" applyFont="1" applyBorder="1" applyAlignment="1">
      <alignment horizontal="center" vertical="center"/>
    </xf>
    <xf numFmtId="164" fontId="15" fillId="0" borderId="53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52" fillId="0" borderId="0" xfId="0" applyNumberFormat="1" applyFont="1" applyAlignment="1">
      <alignment horizontal="center" vertical="top" wrapText="1"/>
    </xf>
    <xf numFmtId="0" fontId="13" fillId="20" borderId="0" xfId="0" applyFont="1" applyFill="1" applyAlignment="1">
      <alignment horizontal="center" vertical="center" wrapText="1"/>
    </xf>
    <xf numFmtId="0" fontId="13" fillId="9" borderId="89" xfId="0" applyFont="1" applyFill="1" applyBorder="1" applyAlignment="1">
      <alignment horizontal="center" vertical="center" wrapText="1"/>
    </xf>
    <xf numFmtId="0" fontId="11" fillId="21" borderId="20" xfId="0" applyFont="1" applyFill="1" applyBorder="1" applyAlignment="1">
      <alignment horizontal="center" vertical="center" wrapText="1" readingOrder="2"/>
    </xf>
    <xf numFmtId="0" fontId="11" fillId="21" borderId="28" xfId="0" applyFont="1" applyFill="1" applyBorder="1" applyAlignment="1">
      <alignment horizontal="center" vertical="center" wrapText="1" readingOrder="2"/>
    </xf>
    <xf numFmtId="0" fontId="14" fillId="21" borderId="13" xfId="0" applyFont="1" applyFill="1" applyBorder="1" applyAlignment="1">
      <alignment horizontal="center" vertical="center" wrapText="1" readingOrder="2"/>
    </xf>
    <xf numFmtId="0" fontId="14" fillId="21" borderId="29" xfId="0" applyFont="1" applyFill="1" applyBorder="1" applyAlignment="1">
      <alignment horizontal="center" vertical="center" wrapText="1" readingOrder="2"/>
    </xf>
    <xf numFmtId="0" fontId="13" fillId="0" borderId="51" xfId="3" applyFont="1" applyBorder="1" applyAlignment="1">
      <alignment horizontal="left"/>
    </xf>
    <xf numFmtId="41" fontId="14" fillId="0" borderId="65" xfId="0" applyNumberFormat="1" applyFont="1" applyBorder="1" applyAlignment="1">
      <alignment horizontal="right" vertical="center"/>
    </xf>
    <xf numFmtId="41" fontId="15" fillId="0" borderId="69" xfId="0" applyNumberFormat="1" applyFont="1" applyBorder="1" applyAlignment="1">
      <alignment horizontal="right" vertical="center"/>
    </xf>
    <xf numFmtId="41" fontId="14" fillId="0" borderId="55" xfId="0" applyNumberFormat="1" applyFont="1" applyBorder="1" applyAlignment="1">
      <alignment horizontal="right" vertical="center"/>
    </xf>
    <xf numFmtId="41" fontId="15" fillId="0" borderId="53" xfId="0" applyNumberFormat="1" applyFont="1" applyBorder="1" applyAlignment="1">
      <alignment horizontal="right" vertical="center"/>
    </xf>
    <xf numFmtId="41" fontId="14" fillId="0" borderId="54" xfId="0" applyNumberFormat="1" applyFont="1" applyBorder="1" applyAlignment="1">
      <alignment horizontal="right" vertical="center"/>
    </xf>
    <xf numFmtId="0" fontId="14" fillId="5" borderId="52" xfId="0" applyFont="1" applyFill="1" applyBorder="1" applyAlignment="1">
      <alignment horizontal="left" readingOrder="2"/>
    </xf>
    <xf numFmtId="0" fontId="23" fillId="3" borderId="0" xfId="0" applyFont="1" applyFill="1" applyAlignment="1">
      <alignment horizontal="right" readingOrder="2"/>
    </xf>
    <xf numFmtId="0" fontId="11" fillId="18" borderId="31" xfId="0" applyFont="1" applyFill="1" applyBorder="1" applyAlignment="1">
      <alignment vertical="center" readingOrder="1"/>
    </xf>
    <xf numFmtId="0" fontId="53" fillId="16" borderId="87" xfId="0" applyFont="1" applyFill="1" applyBorder="1" applyAlignment="1">
      <alignment horizontal="right"/>
    </xf>
    <xf numFmtId="41" fontId="14" fillId="3" borderId="69" xfId="0" applyNumberFormat="1" applyFont="1" applyFill="1" applyBorder="1" applyAlignment="1">
      <alignment horizontal="right" vertical="center"/>
    </xf>
    <xf numFmtId="41" fontId="15" fillId="3" borderId="65" xfId="0" applyNumberFormat="1" applyFont="1" applyFill="1" applyBorder="1" applyAlignment="1">
      <alignment horizontal="right" vertical="center"/>
    </xf>
    <xf numFmtId="41" fontId="15" fillId="3" borderId="69" xfId="0" applyNumberFormat="1" applyFont="1" applyFill="1" applyBorder="1" applyAlignment="1">
      <alignment horizontal="right" vertical="center"/>
    </xf>
    <xf numFmtId="0" fontId="10" fillId="0" borderId="0" xfId="0" applyFont="1"/>
    <xf numFmtId="0" fontId="15" fillId="3" borderId="54" xfId="0" applyFont="1" applyFill="1" applyBorder="1" applyAlignment="1">
      <alignment horizontal="center" vertical="center" readingOrder="2"/>
    </xf>
    <xf numFmtId="0" fontId="23" fillId="3" borderId="0" xfId="0" applyFont="1" applyFill="1" applyAlignment="1">
      <alignment horizontal="right"/>
    </xf>
    <xf numFmtId="41" fontId="14" fillId="3" borderId="65" xfId="0" applyNumberFormat="1" applyFont="1" applyFill="1" applyBorder="1" applyAlignment="1">
      <alignment horizontal="right" vertical="center"/>
    </xf>
    <xf numFmtId="0" fontId="10" fillId="0" borderId="51" xfId="0" applyFont="1" applyBorder="1"/>
    <xf numFmtId="0" fontId="22" fillId="15" borderId="0" xfId="0" applyFont="1" applyFill="1" applyAlignment="1">
      <alignment horizontal="center" vertical="center" wrapText="1"/>
    </xf>
    <xf numFmtId="164" fontId="52" fillId="16" borderId="0" xfId="0" applyNumberFormat="1" applyFont="1" applyFill="1" applyAlignment="1">
      <alignment horizontal="center" vertical="top" wrapText="1"/>
    </xf>
    <xf numFmtId="0" fontId="11" fillId="18" borderId="48" xfId="0" applyFont="1" applyFill="1" applyBorder="1" applyAlignment="1">
      <alignment vertical="center" readingOrder="1"/>
    </xf>
    <xf numFmtId="166" fontId="15" fillId="2" borderId="65" xfId="3" applyNumberFormat="1" applyFont="1" applyFill="1" applyBorder="1" applyAlignment="1">
      <alignment horizontal="left" wrapText="1"/>
    </xf>
    <xf numFmtId="3" fontId="11" fillId="0" borderId="53" xfId="0" applyNumberFormat="1" applyFont="1" applyBorder="1" applyAlignment="1">
      <alignment horizontal="right" vertical="center"/>
    </xf>
    <xf numFmtId="166" fontId="15" fillId="2" borderId="55" xfId="3" applyNumberFormat="1" applyFont="1" applyFill="1" applyBorder="1" applyAlignment="1">
      <alignment horizontal="left" wrapText="1"/>
    </xf>
    <xf numFmtId="166" fontId="14" fillId="2" borderId="54" xfId="3" applyNumberFormat="1" applyFont="1" applyFill="1" applyBorder="1" applyAlignment="1">
      <alignment horizontal="right" wrapText="1"/>
    </xf>
    <xf numFmtId="3" fontId="11" fillId="0" borderId="52" xfId="0" applyNumberFormat="1" applyFont="1" applyBorder="1" applyAlignment="1">
      <alignment horizontal="left" vertical="center"/>
    </xf>
    <xf numFmtId="41" fontId="14" fillId="6" borderId="0" xfId="0" applyNumberFormat="1" applyFont="1" applyFill="1" applyAlignment="1">
      <alignment horizontal="center"/>
    </xf>
    <xf numFmtId="41" fontId="14" fillId="6" borderId="0" xfId="0" applyNumberFormat="1" applyFont="1" applyFill="1"/>
    <xf numFmtId="41" fontId="14" fillId="6" borderId="35" xfId="0" applyNumberFormat="1" applyFont="1" applyFill="1" applyBorder="1" applyAlignment="1">
      <alignment horizontal="center"/>
    </xf>
    <xf numFmtId="41" fontId="14" fillId="6" borderId="35" xfId="0" applyNumberFormat="1" applyFont="1" applyFill="1" applyBorder="1"/>
    <xf numFmtId="3" fontId="14" fillId="0" borderId="52" xfId="0" applyNumberFormat="1" applyFont="1" applyBorder="1" applyAlignment="1">
      <alignment horizontal="left" vertical="center"/>
    </xf>
    <xf numFmtId="0" fontId="13" fillId="19" borderId="18" xfId="0" applyFont="1" applyFill="1" applyBorder="1" applyAlignment="1">
      <alignment horizontal="center" textRotation="90" wrapText="1"/>
    </xf>
    <xf numFmtId="3" fontId="14" fillId="0" borderId="53" xfId="0" applyNumberFormat="1" applyFont="1" applyBorder="1" applyAlignment="1">
      <alignment horizontal="right" vertical="center"/>
    </xf>
    <xf numFmtId="166" fontId="15" fillId="2" borderId="54" xfId="3" applyNumberFormat="1" applyFont="1" applyFill="1" applyBorder="1" applyAlignment="1">
      <alignment horizontal="right" wrapText="1"/>
    </xf>
    <xf numFmtId="3" fontId="11" fillId="0" borderId="54" xfId="0" applyNumberFormat="1" applyFont="1" applyBorder="1" applyAlignment="1">
      <alignment horizontal="left" vertical="center"/>
    </xf>
    <xf numFmtId="164" fontId="22" fillId="16" borderId="0" xfId="0" applyNumberFormat="1" applyFont="1" applyFill="1" applyAlignment="1">
      <alignment vertical="center" wrapText="1"/>
    </xf>
    <xf numFmtId="166" fontId="15" fillId="2" borderId="100" xfId="3" applyNumberFormat="1" applyFont="1" applyFill="1" applyBorder="1" applyAlignment="1">
      <alignment horizontal="right" wrapText="1"/>
    </xf>
    <xf numFmtId="41" fontId="14" fillId="3" borderId="101" xfId="0" applyNumberFormat="1" applyFont="1" applyFill="1" applyBorder="1" applyAlignment="1">
      <alignment horizontal="right" vertical="center"/>
    </xf>
    <xf numFmtId="41" fontId="14" fillId="3" borderId="100" xfId="0" applyNumberFormat="1" applyFont="1" applyFill="1" applyBorder="1" applyAlignment="1">
      <alignment horizontal="left" vertical="center"/>
    </xf>
    <xf numFmtId="41" fontId="14" fillId="6" borderId="2" xfId="0" applyNumberFormat="1" applyFont="1" applyFill="1" applyBorder="1" applyAlignment="1">
      <alignment horizontal="center"/>
    </xf>
    <xf numFmtId="41" fontId="14" fillId="6" borderId="2" xfId="0" applyNumberFormat="1" applyFont="1" applyFill="1" applyBorder="1"/>
    <xf numFmtId="41" fontId="14" fillId="6" borderId="97" xfId="0" applyNumberFormat="1" applyFont="1" applyFill="1" applyBorder="1"/>
    <xf numFmtId="0" fontId="13" fillId="6" borderId="2" xfId="0" applyFont="1" applyFill="1" applyBorder="1"/>
    <xf numFmtId="41" fontId="14" fillId="3" borderId="54" xfId="0" applyNumberFormat="1" applyFont="1" applyFill="1" applyBorder="1" applyAlignment="1">
      <alignment horizontal="left" vertical="center"/>
    </xf>
    <xf numFmtId="0" fontId="13" fillId="6" borderId="61" xfId="0" applyFont="1" applyFill="1" applyBorder="1"/>
    <xf numFmtId="41" fontId="14" fillId="6" borderId="1" xfId="0" applyNumberFormat="1" applyFont="1" applyFill="1" applyBorder="1" applyAlignment="1">
      <alignment horizontal="center"/>
    </xf>
    <xf numFmtId="41" fontId="14" fillId="6" borderId="1" xfId="0" applyNumberFormat="1" applyFont="1" applyFill="1" applyBorder="1"/>
    <xf numFmtId="0" fontId="13" fillId="6" borderId="1" xfId="0" applyFont="1" applyFill="1" applyBorder="1"/>
    <xf numFmtId="0" fontId="22" fillId="15" borderId="0" xfId="0" applyFont="1" applyFill="1" applyAlignment="1">
      <alignment vertical="center" wrapText="1"/>
    </xf>
    <xf numFmtId="0" fontId="11" fillId="21" borderId="18" xfId="0" applyFont="1" applyFill="1" applyBorder="1" applyAlignment="1">
      <alignment horizontal="center" textRotation="90" wrapText="1" readingOrder="2"/>
    </xf>
    <xf numFmtId="0" fontId="13" fillId="0" borderId="0" xfId="3" applyFont="1" applyAlignment="1">
      <alignment horizontal="left"/>
    </xf>
    <xf numFmtId="0" fontId="13" fillId="6" borderId="51" xfId="0" applyFont="1" applyFill="1" applyBorder="1"/>
    <xf numFmtId="0" fontId="13" fillId="6" borderId="98" xfId="0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1" fillId="21" borderId="18" xfId="0" applyFont="1" applyFill="1" applyBorder="1" applyAlignment="1">
      <alignment horizontal="center" vertical="center" textRotation="90" wrapText="1" readingOrder="2"/>
    </xf>
    <xf numFmtId="41" fontId="14" fillId="3" borderId="65" xfId="0" applyNumberFormat="1" applyFont="1" applyFill="1" applyBorder="1" applyAlignment="1">
      <alignment horizontal="center" vertical="center"/>
    </xf>
    <xf numFmtId="41" fontId="14" fillId="3" borderId="55" xfId="0" applyNumberFormat="1" applyFont="1" applyFill="1" applyBorder="1" applyAlignment="1">
      <alignment horizontal="center" vertical="center"/>
    </xf>
    <xf numFmtId="41" fontId="14" fillId="6" borderId="2" xfId="0" applyNumberFormat="1" applyFont="1" applyFill="1" applyBorder="1" applyAlignment="1">
      <alignment horizontal="right"/>
    </xf>
    <xf numFmtId="41" fontId="14" fillId="6" borderId="1" xfId="0" applyNumberFormat="1" applyFont="1" applyFill="1" applyBorder="1" applyAlignment="1">
      <alignment horizontal="right"/>
    </xf>
    <xf numFmtId="41" fontId="14" fillId="3" borderId="55" xfId="0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0" borderId="0" xfId="3" applyFont="1" applyAlignment="1">
      <alignment vertical="center"/>
    </xf>
    <xf numFmtId="0" fontId="23" fillId="3" borderId="0" xfId="0" applyFont="1" applyFill="1" applyAlignment="1">
      <alignment vertical="center"/>
    </xf>
    <xf numFmtId="0" fontId="12" fillId="18" borderId="29" xfId="0" applyFont="1" applyFill="1" applyBorder="1" applyAlignment="1">
      <alignment vertical="center"/>
    </xf>
    <xf numFmtId="0" fontId="13" fillId="0" borderId="92" xfId="3" applyFont="1" applyBorder="1" applyAlignment="1">
      <alignment horizontal="left"/>
    </xf>
    <xf numFmtId="0" fontId="53" fillId="16" borderId="60" xfId="0" applyFont="1" applyFill="1" applyBorder="1" applyAlignment="1">
      <alignment horizontal="right"/>
    </xf>
    <xf numFmtId="0" fontId="13" fillId="0" borderId="61" xfId="3" applyFont="1" applyBorder="1" applyAlignment="1">
      <alignment horizontal="left"/>
    </xf>
    <xf numFmtId="0" fontId="53" fillId="16" borderId="72" xfId="0" applyFont="1" applyFill="1" applyBorder="1" applyAlignment="1">
      <alignment horizontal="right"/>
    </xf>
    <xf numFmtId="0" fontId="22" fillId="15" borderId="44" xfId="0" applyFont="1" applyFill="1" applyBorder="1" applyAlignment="1">
      <alignment horizontal="center" vertical="center" wrapText="1"/>
    </xf>
    <xf numFmtId="164" fontId="52" fillId="16" borderId="44" xfId="0" applyNumberFormat="1" applyFont="1" applyFill="1" applyBorder="1" applyAlignment="1">
      <alignment horizontal="left" vertical="top" wrapText="1"/>
    </xf>
    <xf numFmtId="164" fontId="22" fillId="16" borderId="44" xfId="0" applyNumberFormat="1" applyFont="1" applyFill="1" applyBorder="1" applyAlignment="1">
      <alignment horizontal="center" vertical="center" wrapText="1"/>
    </xf>
    <xf numFmtId="0" fontId="13" fillId="18" borderId="30" xfId="0" applyFont="1" applyFill="1" applyBorder="1" applyAlignment="1">
      <alignment vertical="center" readingOrder="1"/>
    </xf>
    <xf numFmtId="0" fontId="13" fillId="18" borderId="31" xfId="0" applyFont="1" applyFill="1" applyBorder="1" applyAlignment="1">
      <alignment vertical="center" readingOrder="1"/>
    </xf>
    <xf numFmtId="164" fontId="52" fillId="16" borderId="0" xfId="0" applyNumberFormat="1" applyFont="1" applyFill="1" applyAlignment="1">
      <alignment horizontal="left" vertical="top" wrapText="1"/>
    </xf>
    <xf numFmtId="164" fontId="22" fillId="16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top" wrapText="1"/>
    </xf>
    <xf numFmtId="0" fontId="13" fillId="11" borderId="4" xfId="0" applyFont="1" applyFill="1" applyBorder="1" applyAlignment="1">
      <alignment horizontal="left" vertical="center"/>
    </xf>
    <xf numFmtId="0" fontId="13" fillId="11" borderId="10" xfId="0" applyFont="1" applyFill="1" applyBorder="1" applyAlignment="1">
      <alignment horizontal="left" vertical="center"/>
    </xf>
    <xf numFmtId="0" fontId="15" fillId="11" borderId="6" xfId="0" applyFont="1" applyFill="1" applyBorder="1" applyAlignment="1">
      <alignment vertical="center"/>
    </xf>
    <xf numFmtId="0" fontId="12" fillId="11" borderId="4" xfId="0" applyFont="1" applyFill="1" applyBorder="1" applyAlignment="1">
      <alignment horizontal="right" vertical="center"/>
    </xf>
    <xf numFmtId="0" fontId="13" fillId="11" borderId="5" xfId="0" applyFont="1" applyFill="1" applyBorder="1" applyAlignment="1">
      <alignment horizontal="left" vertical="center"/>
    </xf>
    <xf numFmtId="0" fontId="15" fillId="11" borderId="10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2" fillId="11" borderId="11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0" fontId="12" fillId="9" borderId="17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/>
    </xf>
    <xf numFmtId="0" fontId="15" fillId="13" borderId="10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top" wrapText="1"/>
    </xf>
    <xf numFmtId="0" fontId="10" fillId="9" borderId="0" xfId="0" applyFont="1" applyFill="1" applyAlignment="1">
      <alignment vertical="center"/>
    </xf>
    <xf numFmtId="164" fontId="15" fillId="0" borderId="55" xfId="0" applyNumberFormat="1" applyFont="1" applyBorder="1" applyAlignment="1">
      <alignment vertical="center"/>
    </xf>
    <xf numFmtId="164" fontId="15" fillId="3" borderId="0" xfId="0" applyNumberFormat="1" applyFont="1" applyFill="1" applyAlignment="1">
      <alignment horizontal="right" vertical="center"/>
    </xf>
    <xf numFmtId="164" fontId="15" fillId="3" borderId="53" xfId="0" applyNumberFormat="1" applyFont="1" applyFill="1" applyBorder="1" applyAlignment="1">
      <alignment horizontal="right" vertical="center"/>
    </xf>
    <xf numFmtId="0" fontId="54" fillId="3" borderId="55" xfId="0" applyFont="1" applyFill="1" applyBorder="1" applyAlignment="1">
      <alignment horizontal="right" vertical="center" readingOrder="2"/>
    </xf>
    <xf numFmtId="164" fontId="15" fillId="3" borderId="55" xfId="0" applyNumberFormat="1" applyFont="1" applyFill="1" applyBorder="1" applyAlignment="1">
      <alignment horizontal="right" vertical="center"/>
    </xf>
    <xf numFmtId="164" fontId="15" fillId="0" borderId="54" xfId="0" applyNumberFormat="1" applyFont="1" applyBorder="1" applyAlignment="1">
      <alignment vertical="center"/>
    </xf>
    <xf numFmtId="164" fontId="15" fillId="16" borderId="51" xfId="0" applyNumberFormat="1" applyFont="1" applyFill="1" applyBorder="1" applyAlignment="1">
      <alignment horizontal="right" vertical="center"/>
    </xf>
    <xf numFmtId="164" fontId="15" fillId="16" borderId="52" xfId="0" applyNumberFormat="1" applyFont="1" applyFill="1" applyBorder="1" applyAlignment="1">
      <alignment horizontal="right" vertical="center"/>
    </xf>
    <xf numFmtId="3" fontId="15" fillId="16" borderId="51" xfId="0" applyNumberFormat="1" applyFont="1" applyFill="1" applyBorder="1" applyAlignment="1">
      <alignment vertical="center"/>
    </xf>
    <xf numFmtId="3" fontId="15" fillId="16" borderId="52" xfId="0" applyNumberFormat="1" applyFont="1" applyFill="1" applyBorder="1" applyAlignment="1">
      <alignment vertical="center"/>
    </xf>
    <xf numFmtId="164" fontId="15" fillId="16" borderId="52" xfId="0" applyNumberFormat="1" applyFont="1" applyFill="1" applyBorder="1" applyAlignment="1">
      <alignment vertical="center"/>
    </xf>
    <xf numFmtId="0" fontId="54" fillId="3" borderId="54" xfId="0" applyFont="1" applyFill="1" applyBorder="1" applyAlignment="1">
      <alignment horizontal="right" vertical="center" readingOrder="2"/>
    </xf>
    <xf numFmtId="164" fontId="22" fillId="10" borderId="0" xfId="0" applyNumberFormat="1" applyFont="1" applyFill="1" applyAlignment="1">
      <alignment vertical="top" wrapText="1"/>
    </xf>
    <xf numFmtId="164" fontId="22" fillId="0" borderId="44" xfId="0" applyNumberFormat="1" applyFont="1" applyBorder="1" applyAlignment="1">
      <alignment horizontal="center" vertical="center" wrapText="1"/>
    </xf>
    <xf numFmtId="164" fontId="22" fillId="0" borderId="44" xfId="0" applyNumberFormat="1" applyFont="1" applyBorder="1" applyAlignment="1">
      <alignment horizontal="center" vertical="top" wrapText="1"/>
    </xf>
    <xf numFmtId="165" fontId="14" fillId="0" borderId="55" xfId="0" applyNumberFormat="1" applyFont="1" applyBorder="1" applyAlignment="1">
      <alignment horizontal="center" vertical="center"/>
    </xf>
    <xf numFmtId="0" fontId="54" fillId="3" borderId="53" xfId="0" applyFont="1" applyFill="1" applyBorder="1" applyAlignment="1">
      <alignment horizontal="right" vertical="center" readingOrder="2"/>
    </xf>
    <xf numFmtId="167" fontId="14" fillId="0" borderId="55" xfId="0" applyNumberFormat="1" applyFont="1" applyBorder="1" applyAlignment="1">
      <alignment horizontal="center" vertical="center"/>
    </xf>
    <xf numFmtId="167" fontId="14" fillId="0" borderId="54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0" fontId="54" fillId="3" borderId="52" xfId="0" applyFont="1" applyFill="1" applyBorder="1" applyAlignment="1">
      <alignment horizontal="right" vertical="center" readingOrder="2"/>
    </xf>
    <xf numFmtId="0" fontId="13" fillId="9" borderId="27" xfId="3" applyFont="1" applyFill="1" applyBorder="1" applyAlignment="1">
      <alignment vertical="center"/>
    </xf>
    <xf numFmtId="0" fontId="13" fillId="9" borderId="29" xfId="3" applyFont="1" applyFill="1" applyBorder="1" applyAlignment="1">
      <alignment vertical="center"/>
    </xf>
    <xf numFmtId="0" fontId="13" fillId="9" borderId="27" xfId="3" applyFont="1" applyFill="1" applyBorder="1" applyAlignment="1">
      <alignment horizontal="left" vertical="center"/>
    </xf>
    <xf numFmtId="0" fontId="12" fillId="0" borderId="70" xfId="3" applyFont="1" applyBorder="1" applyAlignment="1">
      <alignment horizontal="right"/>
    </xf>
    <xf numFmtId="3" fontId="15" fillId="0" borderId="65" xfId="0" applyNumberFormat="1" applyFont="1" applyBorder="1" applyAlignment="1">
      <alignment horizontal="right" vertical="center"/>
    </xf>
    <xf numFmtId="3" fontId="15" fillId="0" borderId="69" xfId="0" applyNumberFormat="1" applyFont="1" applyBorder="1" applyAlignment="1">
      <alignment horizontal="right" vertical="center"/>
    </xf>
    <xf numFmtId="3" fontId="14" fillId="0" borderId="68" xfId="0" applyNumberFormat="1" applyFont="1" applyBorder="1" applyAlignment="1">
      <alignment horizontal="right" vertical="center"/>
    </xf>
    <xf numFmtId="0" fontId="13" fillId="0" borderId="68" xfId="3" applyFont="1" applyBorder="1" applyAlignment="1">
      <alignment horizontal="left"/>
    </xf>
    <xf numFmtId="0" fontId="23" fillId="3" borderId="62" xfId="0" applyFont="1" applyFill="1" applyBorder="1"/>
    <xf numFmtId="0" fontId="13" fillId="9" borderId="44" xfId="3" applyFont="1" applyFill="1" applyBorder="1" applyAlignment="1">
      <alignment vertical="center"/>
    </xf>
    <xf numFmtId="166" fontId="13" fillId="9" borderId="58" xfId="3" applyNumberFormat="1" applyFont="1" applyFill="1" applyBorder="1" applyAlignment="1">
      <alignment vertical="center" wrapText="1"/>
    </xf>
    <xf numFmtId="0" fontId="13" fillId="14" borderId="59" xfId="3" applyFont="1" applyFill="1" applyBorder="1" applyAlignment="1">
      <alignment horizontal="center" textRotation="90"/>
    </xf>
    <xf numFmtId="0" fontId="13" fillId="14" borderId="60" xfId="3" applyFont="1" applyFill="1" applyBorder="1" applyAlignment="1">
      <alignment horizontal="center" textRotation="90"/>
    </xf>
    <xf numFmtId="0" fontId="12" fillId="0" borderId="0" xfId="3" applyFont="1" applyAlignment="1">
      <alignment horizontal="right"/>
    </xf>
    <xf numFmtId="3" fontId="14" fillId="0" borderId="55" xfId="0" applyNumberFormat="1" applyFont="1" applyBorder="1" applyAlignment="1">
      <alignment horizontal="right" vertical="center"/>
    </xf>
    <xf numFmtId="3" fontId="15" fillId="0" borderId="62" xfId="0" applyNumberFormat="1" applyFont="1" applyBorder="1" applyAlignment="1">
      <alignment horizontal="right" vertical="center"/>
    </xf>
    <xf numFmtId="0" fontId="14" fillId="0" borderId="65" xfId="3" applyFont="1" applyBorder="1" applyAlignment="1">
      <alignment horizontal="right"/>
    </xf>
    <xf numFmtId="3" fontId="14" fillId="0" borderId="57" xfId="0" applyNumberFormat="1" applyFont="1" applyBorder="1" applyAlignment="1">
      <alignment horizontal="right" vertical="center"/>
    </xf>
    <xf numFmtId="3" fontId="15" fillId="0" borderId="63" xfId="0" applyNumberFormat="1" applyFont="1" applyBorder="1" applyAlignment="1">
      <alignment horizontal="right" vertical="center"/>
    </xf>
    <xf numFmtId="0" fontId="14" fillId="0" borderId="55" xfId="3" applyFont="1" applyBorder="1" applyAlignment="1">
      <alignment horizontal="right"/>
    </xf>
    <xf numFmtId="166" fontId="14" fillId="2" borderId="54" xfId="3" applyNumberFormat="1" applyFont="1" applyFill="1" applyBorder="1" applyAlignment="1">
      <alignment horizontal="left" vertical="center" wrapText="1"/>
    </xf>
    <xf numFmtId="3" fontId="14" fillId="0" borderId="56" xfId="0" applyNumberFormat="1" applyFont="1" applyBorder="1" applyAlignment="1">
      <alignment horizontal="right" vertical="center"/>
    </xf>
    <xf numFmtId="0" fontId="11" fillId="9" borderId="21" xfId="3" applyFont="1" applyFill="1" applyBorder="1"/>
    <xf numFmtId="0" fontId="58" fillId="9" borderId="0" xfId="3" applyFont="1" applyFill="1" applyAlignment="1">
      <alignment horizontal="center" vertical="center"/>
    </xf>
    <xf numFmtId="0" fontId="58" fillId="9" borderId="44" xfId="3" applyFont="1" applyFill="1" applyBorder="1" applyAlignment="1">
      <alignment horizontal="center" vertical="center"/>
    </xf>
    <xf numFmtId="0" fontId="11" fillId="0" borderId="0" xfId="3" applyFont="1"/>
    <xf numFmtId="0" fontId="11" fillId="2" borderId="0" xfId="3" applyFont="1" applyFill="1"/>
    <xf numFmtId="0" fontId="15" fillId="3" borderId="62" xfId="0" applyFont="1" applyFill="1" applyBorder="1" applyAlignment="1">
      <alignment horizontal="center" vertical="center"/>
    </xf>
    <xf numFmtId="166" fontId="11" fillId="2" borderId="53" xfId="3" applyNumberFormat="1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2" borderId="0" xfId="3" applyFont="1" applyFill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/>
    </xf>
    <xf numFmtId="166" fontId="11" fillId="2" borderId="52" xfId="3" applyNumberFormat="1" applyFont="1" applyFill="1" applyBorder="1" applyAlignment="1">
      <alignment horizontal="center" vertical="center" wrapText="1"/>
    </xf>
    <xf numFmtId="3" fontId="14" fillId="0" borderId="54" xfId="0" applyNumberFormat="1" applyFont="1" applyBorder="1" applyAlignment="1">
      <alignment horizontal="right" vertical="center"/>
    </xf>
    <xf numFmtId="0" fontId="14" fillId="2" borderId="51" xfId="3" applyFont="1" applyFill="1" applyBorder="1" applyAlignment="1">
      <alignment horizontal="center" vertical="center" wrapText="1"/>
    </xf>
    <xf numFmtId="0" fontId="23" fillId="3" borderId="0" xfId="0" applyFont="1" applyFill="1" applyAlignment="1">
      <alignment readingOrder="2"/>
    </xf>
    <xf numFmtId="0" fontId="11" fillId="21" borderId="76" xfId="0" applyFont="1" applyFill="1" applyBorder="1" applyAlignment="1">
      <alignment horizontal="center" textRotation="90"/>
    </xf>
    <xf numFmtId="0" fontId="11" fillId="21" borderId="77" xfId="0" applyFont="1" applyFill="1" applyBorder="1" applyAlignment="1">
      <alignment horizontal="center" textRotation="90"/>
    </xf>
    <xf numFmtId="0" fontId="11" fillId="21" borderId="78" xfId="0" applyFont="1" applyFill="1" applyBorder="1" applyAlignment="1">
      <alignment horizontal="center" textRotation="90"/>
    </xf>
    <xf numFmtId="0" fontId="13" fillId="5" borderId="99" xfId="0" applyFont="1" applyFill="1" applyBorder="1" applyAlignment="1">
      <alignment horizontal="right" readingOrder="2"/>
    </xf>
    <xf numFmtId="3" fontId="14" fillId="0" borderId="55" xfId="0" applyNumberFormat="1" applyFont="1" applyBorder="1" applyAlignment="1">
      <alignment vertical="center"/>
    </xf>
    <xf numFmtId="0" fontId="15" fillId="3" borderId="55" xfId="0" applyFont="1" applyFill="1" applyBorder="1" applyAlignment="1">
      <alignment horizontal="center" vertical="center" readingOrder="2"/>
    </xf>
    <xf numFmtId="3" fontId="15" fillId="0" borderId="52" xfId="0" applyNumberFormat="1" applyFont="1" applyBorder="1" applyAlignment="1">
      <alignment vertical="center"/>
    </xf>
    <xf numFmtId="0" fontId="13" fillId="5" borderId="61" xfId="0" applyFont="1" applyFill="1" applyBorder="1" applyAlignment="1">
      <alignment horizontal="right" readingOrder="2"/>
    </xf>
    <xf numFmtId="3" fontId="14" fillId="0" borderId="54" xfId="0" applyNumberFormat="1" applyFont="1" applyBorder="1" applyAlignment="1">
      <alignment vertical="center"/>
    </xf>
    <xf numFmtId="164" fontId="22" fillId="9" borderId="0" xfId="0" applyNumberFormat="1" applyFont="1" applyFill="1" applyAlignment="1">
      <alignment vertical="center" wrapText="1"/>
    </xf>
    <xf numFmtId="0" fontId="13" fillId="19" borderId="60" xfId="0" applyFont="1" applyFill="1" applyBorder="1" applyAlignment="1">
      <alignment horizontal="center" textRotation="90" wrapText="1"/>
    </xf>
    <xf numFmtId="166" fontId="14" fillId="2" borderId="65" xfId="3" applyNumberFormat="1" applyFont="1" applyFill="1" applyBorder="1" applyAlignment="1">
      <alignment horizontal="left" wrapText="1"/>
    </xf>
    <xf numFmtId="166" fontId="14" fillId="2" borderId="55" xfId="3" applyNumberFormat="1" applyFont="1" applyFill="1" applyBorder="1" applyAlignment="1">
      <alignment horizontal="left" wrapText="1"/>
    </xf>
    <xf numFmtId="0" fontId="14" fillId="0" borderId="52" xfId="3" applyFont="1" applyBorder="1" applyAlignment="1">
      <alignment horizontal="left"/>
    </xf>
    <xf numFmtId="41" fontId="14" fillId="0" borderId="51" xfId="0" applyNumberFormat="1" applyFont="1" applyBorder="1" applyAlignment="1">
      <alignment horizontal="center"/>
    </xf>
    <xf numFmtId="41" fontId="14" fillId="0" borderId="51" xfId="0" applyNumberFormat="1" applyFont="1" applyBorder="1"/>
    <xf numFmtId="41" fontId="14" fillId="6" borderId="61" xfId="0" applyNumberFormat="1" applyFont="1" applyFill="1" applyBorder="1" applyAlignment="1">
      <alignment horizontal="center"/>
    </xf>
    <xf numFmtId="164" fontId="22" fillId="0" borderId="44" xfId="0" applyNumberFormat="1" applyFont="1" applyBorder="1" applyAlignment="1">
      <alignment vertical="center" wrapText="1"/>
    </xf>
    <xf numFmtId="0" fontId="14" fillId="14" borderId="25" xfId="0" applyFont="1" applyFill="1" applyBorder="1" applyAlignment="1">
      <alignment horizontal="center" vertical="center" readingOrder="2"/>
    </xf>
    <xf numFmtId="0" fontId="14" fillId="14" borderId="7" xfId="0" applyFont="1" applyFill="1" applyBorder="1" applyAlignment="1">
      <alignment horizontal="center" vertical="center" readingOrder="2"/>
    </xf>
    <xf numFmtId="0" fontId="14" fillId="14" borderId="8" xfId="0" applyFont="1" applyFill="1" applyBorder="1" applyAlignment="1">
      <alignment horizontal="center" vertical="center" readingOrder="2"/>
    </xf>
    <xf numFmtId="0" fontId="14" fillId="14" borderId="22" xfId="0" applyFont="1" applyFill="1" applyBorder="1" applyAlignment="1">
      <alignment horizontal="center" vertical="center" readingOrder="2"/>
    </xf>
    <xf numFmtId="0" fontId="14" fillId="14" borderId="4" xfId="0" applyFont="1" applyFill="1" applyBorder="1" applyAlignment="1">
      <alignment horizontal="center" vertical="center" readingOrder="2"/>
    </xf>
    <xf numFmtId="0" fontId="14" fillId="14" borderId="10" xfId="0" applyFont="1" applyFill="1" applyBorder="1" applyAlignment="1">
      <alignment horizontal="center" vertical="center" readingOrder="2"/>
    </xf>
    <xf numFmtId="0" fontId="13" fillId="18" borderId="91" xfId="0" applyFont="1" applyFill="1" applyBorder="1" applyAlignment="1">
      <alignment vertical="center" readingOrder="1"/>
    </xf>
    <xf numFmtId="0" fontId="11" fillId="9" borderId="82" xfId="0" applyFont="1" applyFill="1" applyBorder="1" applyAlignment="1">
      <alignment vertical="center"/>
    </xf>
    <xf numFmtId="0" fontId="14" fillId="18" borderId="82" xfId="0" applyFont="1" applyFill="1" applyBorder="1" applyAlignment="1">
      <alignment vertical="center"/>
    </xf>
    <xf numFmtId="0" fontId="59" fillId="9" borderId="82" xfId="0" applyFont="1" applyFill="1" applyBorder="1" applyAlignment="1">
      <alignment vertical="center"/>
    </xf>
    <xf numFmtId="0" fontId="59" fillId="18" borderId="83" xfId="0" applyFont="1" applyFill="1" applyBorder="1" applyAlignment="1">
      <alignment vertical="center"/>
    </xf>
    <xf numFmtId="0" fontId="11" fillId="9" borderId="73" xfId="0" applyFont="1" applyFill="1" applyBorder="1" applyAlignment="1">
      <alignment horizontal="center" vertical="center" wrapText="1"/>
    </xf>
    <xf numFmtId="0" fontId="11" fillId="9" borderId="74" xfId="0" applyFont="1" applyFill="1" applyBorder="1" applyAlignment="1">
      <alignment horizontal="center" vertical="center" wrapText="1"/>
    </xf>
    <xf numFmtId="0" fontId="13" fillId="5" borderId="92" xfId="0" applyFont="1" applyFill="1" applyBorder="1" applyAlignment="1">
      <alignment horizontal="right" readingOrder="2"/>
    </xf>
    <xf numFmtId="0" fontId="13" fillId="18" borderId="68" xfId="0" applyFont="1" applyFill="1" applyBorder="1" applyAlignment="1">
      <alignment vertical="center" readingOrder="1"/>
    </xf>
    <xf numFmtId="0" fontId="11" fillId="9" borderId="51" xfId="0" applyFont="1" applyFill="1" applyBorder="1" applyAlignment="1">
      <alignment vertical="center"/>
    </xf>
    <xf numFmtId="0" fontId="14" fillId="18" borderId="51" xfId="0" applyFont="1" applyFill="1" applyBorder="1" applyAlignment="1">
      <alignment vertical="center"/>
    </xf>
    <xf numFmtId="0" fontId="59" fillId="9" borderId="51" xfId="0" applyFont="1" applyFill="1" applyBorder="1" applyAlignment="1">
      <alignment vertical="center"/>
    </xf>
    <xf numFmtId="0" fontId="59" fillId="18" borderId="52" xfId="0" applyFont="1" applyFill="1" applyBorder="1" applyAlignment="1">
      <alignment vertical="center"/>
    </xf>
    <xf numFmtId="0" fontId="13" fillId="5" borderId="51" xfId="0" applyFont="1" applyFill="1" applyBorder="1" applyAlignment="1">
      <alignment horizontal="right" readingOrder="2"/>
    </xf>
    <xf numFmtId="1" fontId="14" fillId="0" borderId="54" xfId="0" applyNumberFormat="1" applyFont="1" applyBorder="1" applyAlignment="1">
      <alignment horizontal="right" vertical="center"/>
    </xf>
    <xf numFmtId="1" fontId="13" fillId="0" borderId="61" xfId="3" applyNumberFormat="1" applyFont="1" applyBorder="1" applyAlignment="1">
      <alignment horizontal="left"/>
    </xf>
    <xf numFmtId="41" fontId="15" fillId="3" borderId="69" xfId="0" applyNumberFormat="1" applyFont="1" applyFill="1" applyBorder="1" applyAlignment="1">
      <alignment horizontal="center" vertical="center"/>
    </xf>
    <xf numFmtId="41" fontId="15" fillId="3" borderId="53" xfId="0" applyNumberFormat="1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vertical="center" readingOrder="2"/>
    </xf>
    <xf numFmtId="0" fontId="15" fillId="3" borderId="15" xfId="0" applyFont="1" applyFill="1" applyBorder="1" applyAlignment="1">
      <alignment vertical="center" readingOrder="2"/>
    </xf>
    <xf numFmtId="0" fontId="14" fillId="3" borderId="16" xfId="0" applyFont="1" applyFill="1" applyBorder="1" applyAlignment="1">
      <alignment horizontal="left" vertical="center" indent="1" readingOrder="2"/>
    </xf>
    <xf numFmtId="0" fontId="11" fillId="5" borderId="51" xfId="0" applyFont="1" applyFill="1" applyBorder="1" applyAlignment="1">
      <alignment horizontal="centerContinuous"/>
    </xf>
    <xf numFmtId="0" fontId="11" fillId="5" borderId="51" xfId="0" applyFont="1" applyFill="1" applyBorder="1" applyAlignment="1">
      <alignment horizontal="centerContinuous" readingOrder="2"/>
    </xf>
    <xf numFmtId="0" fontId="15" fillId="3" borderId="0" xfId="0" applyFont="1" applyFill="1" applyAlignment="1">
      <alignment vertical="center" readingOrder="2"/>
    </xf>
    <xf numFmtId="0" fontId="14" fillId="3" borderId="51" xfId="0" applyFont="1" applyFill="1" applyBorder="1" applyAlignment="1">
      <alignment horizontal="left" vertical="center" indent="1" readingOrder="2"/>
    </xf>
    <xf numFmtId="164" fontId="22" fillId="0" borderId="0" xfId="0" applyNumberFormat="1" applyFont="1" applyAlignment="1">
      <alignment vertical="center" wrapText="1"/>
    </xf>
    <xf numFmtId="166" fontId="13" fillId="9" borderId="44" xfId="3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1" fontId="14" fillId="6" borderId="92" xfId="0" applyNumberFormat="1" applyFont="1" applyFill="1" applyBorder="1" applyAlignment="1">
      <alignment horizontal="center"/>
    </xf>
    <xf numFmtId="41" fontId="14" fillId="6" borderId="92" xfId="0" applyNumberFormat="1" applyFont="1" applyFill="1" applyBorder="1"/>
    <xf numFmtId="0" fontId="15" fillId="0" borderId="0" xfId="3" applyFont="1" applyAlignment="1">
      <alignment horizontal="right"/>
    </xf>
    <xf numFmtId="41" fontId="14" fillId="3" borderId="12" xfId="0" applyNumberFormat="1" applyFont="1" applyFill="1" applyBorder="1" applyAlignment="1">
      <alignment horizontal="right" vertical="center"/>
    </xf>
    <xf numFmtId="0" fontId="15" fillId="0" borderId="52" xfId="3" applyFont="1" applyBorder="1" applyAlignment="1">
      <alignment horizontal="left"/>
    </xf>
    <xf numFmtId="0" fontId="11" fillId="21" borderId="50" xfId="0" applyFont="1" applyFill="1" applyBorder="1" applyAlignment="1">
      <alignment horizontal="center" textRotation="90" wrapText="1" readingOrder="1"/>
    </xf>
    <xf numFmtId="0" fontId="13" fillId="20" borderId="27" xfId="0" applyFont="1" applyFill="1" applyBorder="1" applyAlignment="1">
      <alignment horizontal="center" vertical="center" wrapText="1"/>
    </xf>
    <xf numFmtId="0" fontId="14" fillId="14" borderId="25" xfId="0" applyFont="1" applyFill="1" applyBorder="1" applyAlignment="1">
      <alignment horizontal="center" vertical="top" readingOrder="2"/>
    </xf>
    <xf numFmtId="0" fontId="14" fillId="14" borderId="7" xfId="0" applyFont="1" applyFill="1" applyBorder="1" applyAlignment="1">
      <alignment horizontal="center" vertical="top" readingOrder="2"/>
    </xf>
    <xf numFmtId="0" fontId="14" fillId="14" borderId="8" xfId="0" applyFont="1" applyFill="1" applyBorder="1" applyAlignment="1">
      <alignment horizontal="center" vertical="top" readingOrder="2"/>
    </xf>
    <xf numFmtId="0" fontId="14" fillId="14" borderId="22" xfId="0" applyFont="1" applyFill="1" applyBorder="1" applyAlignment="1">
      <alignment horizontal="center" readingOrder="2"/>
    </xf>
    <xf numFmtId="0" fontId="14" fillId="14" borderId="4" xfId="0" applyFont="1" applyFill="1" applyBorder="1" applyAlignment="1">
      <alignment horizontal="center" readingOrder="2"/>
    </xf>
    <xf numFmtId="0" fontId="14" fillId="14" borderId="10" xfId="0" applyFont="1" applyFill="1" applyBorder="1" applyAlignment="1">
      <alignment horizontal="center" readingOrder="2"/>
    </xf>
    <xf numFmtId="0" fontId="13" fillId="9" borderId="21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top" wrapText="1"/>
    </xf>
    <xf numFmtId="0" fontId="11" fillId="9" borderId="29" xfId="0" applyFont="1" applyFill="1" applyBorder="1" applyAlignment="1">
      <alignment horizontal="center" vertical="center" wrapText="1"/>
    </xf>
    <xf numFmtId="0" fontId="14" fillId="14" borderId="65" xfId="0" applyFont="1" applyFill="1" applyBorder="1" applyAlignment="1">
      <alignment horizontal="center" vertical="top" readingOrder="2"/>
    </xf>
    <xf numFmtId="0" fontId="14" fillId="14" borderId="71" xfId="0" applyFont="1" applyFill="1" applyBorder="1" applyAlignment="1">
      <alignment horizontal="center" vertical="top" readingOrder="2"/>
    </xf>
    <xf numFmtId="0" fontId="14" fillId="14" borderId="11" xfId="0" applyFont="1" applyFill="1" applyBorder="1" applyAlignment="1">
      <alignment horizontal="center" vertical="top" readingOrder="2"/>
    </xf>
    <xf numFmtId="0" fontId="11" fillId="11" borderId="113" xfId="0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vertical="top" readingOrder="2"/>
    </xf>
    <xf numFmtId="0" fontId="14" fillId="14" borderId="100" xfId="0" applyFont="1" applyFill="1" applyBorder="1" applyAlignment="1">
      <alignment horizontal="center" readingOrder="2"/>
    </xf>
    <xf numFmtId="0" fontId="14" fillId="14" borderId="117" xfId="0" applyFont="1" applyFill="1" applyBorder="1" applyAlignment="1">
      <alignment horizontal="center" readingOrder="2"/>
    </xf>
    <xf numFmtId="0" fontId="14" fillId="14" borderId="101" xfId="0" applyFont="1" applyFill="1" applyBorder="1" applyAlignment="1">
      <alignment horizontal="center" readingOrder="2"/>
    </xf>
    <xf numFmtId="0" fontId="24" fillId="18" borderId="31" xfId="0" applyFont="1" applyFill="1" applyBorder="1" applyAlignment="1">
      <alignment horizontal="center" vertical="center"/>
    </xf>
    <xf numFmtId="0" fontId="12" fillId="18" borderId="1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1" fontId="14" fillId="14" borderId="93" xfId="0" applyNumberFormat="1" applyFont="1" applyFill="1" applyBorder="1" applyAlignment="1">
      <alignment horizontal="center" vertical="center"/>
    </xf>
    <xf numFmtId="41" fontId="14" fillId="14" borderId="9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4" fillId="21" borderId="18" xfId="0" applyFont="1" applyFill="1" applyBorder="1" applyAlignment="1">
      <alignment horizontal="center" vertical="center" textRotation="90" wrapText="1" readingOrder="2"/>
    </xf>
    <xf numFmtId="0" fontId="14" fillId="21" borderId="18" xfId="0" applyFont="1" applyFill="1" applyBorder="1" applyAlignment="1">
      <alignment horizontal="center" textRotation="90" wrapText="1" readingOrder="1"/>
    </xf>
    <xf numFmtId="0" fontId="14" fillId="21" borderId="50" xfId="0" applyFont="1" applyFill="1" applyBorder="1" applyAlignment="1">
      <alignment horizontal="center" textRotation="90" wrapText="1" readingOrder="1"/>
    </xf>
    <xf numFmtId="0" fontId="11" fillId="18" borderId="31" xfId="0" applyFont="1" applyFill="1" applyBorder="1" applyAlignment="1">
      <alignment horizontal="left" vertical="center" indent="1" readingOrder="1"/>
    </xf>
    <xf numFmtId="0" fontId="12" fillId="16" borderId="87" xfId="0" applyFont="1" applyFill="1" applyBorder="1" applyAlignment="1">
      <alignment horizontal="right"/>
    </xf>
    <xf numFmtId="0" fontId="13" fillId="6" borderId="3" xfId="0" applyFont="1" applyFill="1" applyBorder="1"/>
    <xf numFmtId="0" fontId="11" fillId="21" borderId="18" xfId="0" applyFont="1" applyFill="1" applyBorder="1" applyAlignment="1">
      <alignment horizontal="center" textRotation="90" wrapText="1" readingOrder="1"/>
    </xf>
    <xf numFmtId="49" fontId="11" fillId="21" borderId="18" xfId="0" applyNumberFormat="1" applyFont="1" applyFill="1" applyBorder="1" applyAlignment="1">
      <alignment horizontal="center" textRotation="90" wrapText="1" readingOrder="1"/>
    </xf>
    <xf numFmtId="0" fontId="13" fillId="18" borderId="120" xfId="0" applyFont="1" applyFill="1" applyBorder="1" applyAlignment="1">
      <alignment vertical="center" readingOrder="1"/>
    </xf>
    <xf numFmtId="0" fontId="13" fillId="18" borderId="121" xfId="0" applyFont="1" applyFill="1" applyBorder="1" applyAlignment="1">
      <alignment vertical="center" readingOrder="1"/>
    </xf>
    <xf numFmtId="0" fontId="13" fillId="18" borderId="121" xfId="0" applyFont="1" applyFill="1" applyBorder="1" applyAlignment="1">
      <alignment horizontal="left" vertical="center" readingOrder="1"/>
    </xf>
    <xf numFmtId="0" fontId="14" fillId="18" borderId="121" xfId="0" applyFont="1" applyFill="1" applyBorder="1" applyAlignment="1">
      <alignment vertical="center"/>
    </xf>
    <xf numFmtId="0" fontId="12" fillId="18" borderId="94" xfId="0" applyFont="1" applyFill="1" applyBorder="1" applyAlignment="1">
      <alignment vertical="center"/>
    </xf>
    <xf numFmtId="0" fontId="11" fillId="21" borderId="60" xfId="0" applyFont="1" applyFill="1" applyBorder="1" applyAlignment="1">
      <alignment horizontal="center" textRotation="90" wrapText="1" readingOrder="1"/>
    </xf>
    <xf numFmtId="49" fontId="11" fillId="21" borderId="60" xfId="0" applyNumberFormat="1" applyFont="1" applyFill="1" applyBorder="1" applyAlignment="1">
      <alignment horizontal="center" textRotation="90" wrapText="1" readingOrder="1"/>
    </xf>
    <xf numFmtId="0" fontId="12" fillId="16" borderId="88" xfId="0" applyFont="1" applyFill="1" applyBorder="1" applyAlignment="1">
      <alignment horizontal="right"/>
    </xf>
    <xf numFmtId="0" fontId="60" fillId="16" borderId="87" xfId="0" applyFont="1" applyFill="1" applyBorder="1" applyAlignment="1">
      <alignment horizontal="right"/>
    </xf>
    <xf numFmtId="0" fontId="60" fillId="16" borderId="88" xfId="0" applyFont="1" applyFill="1" applyBorder="1" applyAlignment="1">
      <alignment horizontal="right"/>
    </xf>
    <xf numFmtId="0" fontId="12" fillId="16" borderId="72" xfId="0" applyFont="1" applyFill="1" applyBorder="1" applyAlignment="1">
      <alignment horizontal="right"/>
    </xf>
    <xf numFmtId="2" fontId="61" fillId="0" borderId="105" xfId="29" applyNumberFormat="1" applyBorder="1" applyAlignment="1">
      <alignment horizontal="center" vertical="center"/>
    </xf>
    <xf numFmtId="3" fontId="14" fillId="0" borderId="52" xfId="0" applyNumberFormat="1" applyFont="1" applyBorder="1" applyAlignment="1">
      <alignment vertical="center"/>
    </xf>
    <xf numFmtId="0" fontId="13" fillId="9" borderId="53" xfId="0" applyFont="1" applyFill="1" applyBorder="1" applyAlignment="1">
      <alignment horizontal="center" vertical="center" wrapText="1"/>
    </xf>
    <xf numFmtId="164" fontId="10" fillId="3" borderId="0" xfId="0" applyNumberFormat="1" applyFont="1" applyFill="1"/>
    <xf numFmtId="3" fontId="10" fillId="3" borderId="0" xfId="0" applyNumberFormat="1" applyFont="1" applyFill="1"/>
    <xf numFmtId="166" fontId="10" fillId="2" borderId="53" xfId="3" applyNumberFormat="1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centerContinuous" vertical="top"/>
    </xf>
    <xf numFmtId="0" fontId="27" fillId="3" borderId="0" xfId="0" applyFont="1" applyFill="1"/>
    <xf numFmtId="0" fontId="11" fillId="0" borderId="0" xfId="0" applyFont="1" applyAlignment="1">
      <alignment vertical="top"/>
    </xf>
    <xf numFmtId="1" fontId="14" fillId="0" borderId="55" xfId="0" applyNumberFormat="1" applyFont="1" applyBorder="1" applyAlignment="1">
      <alignment horizontal="right" vertical="center"/>
    </xf>
    <xf numFmtId="0" fontId="13" fillId="3" borderId="23" xfId="0" applyFont="1" applyFill="1" applyBorder="1" applyAlignment="1">
      <alignment horizontal="right" vertical="center" indent="1" readingOrder="2"/>
    </xf>
    <xf numFmtId="0" fontId="13" fillId="3" borderId="15" xfId="0" applyFont="1" applyFill="1" applyBorder="1" applyAlignment="1">
      <alignment horizontal="right" vertical="center" indent="1" readingOrder="2"/>
    </xf>
    <xf numFmtId="41" fontId="14" fillId="0" borderId="0" xfId="0" applyNumberFormat="1" applyFont="1" applyAlignment="1">
      <alignment horizontal="center" vertical="center"/>
    </xf>
    <xf numFmtId="3" fontId="14" fillId="0" borderId="65" xfId="0" applyNumberFormat="1" applyFont="1" applyBorder="1" applyAlignment="1">
      <alignment horizontal="right" vertical="center"/>
    </xf>
    <xf numFmtId="37" fontId="14" fillId="3" borderId="55" xfId="0" applyNumberFormat="1" applyFont="1" applyFill="1" applyBorder="1" applyAlignment="1">
      <alignment horizontal="right" vertical="center"/>
    </xf>
    <xf numFmtId="37" fontId="15" fillId="3" borderId="55" xfId="0" applyNumberFormat="1" applyFont="1" applyFill="1" applyBorder="1" applyAlignment="1">
      <alignment horizontal="right" vertical="center"/>
    </xf>
    <xf numFmtId="1" fontId="15" fillId="3" borderId="55" xfId="0" applyNumberFormat="1" applyFont="1" applyFill="1" applyBorder="1" applyAlignment="1">
      <alignment horizontal="right" vertical="center"/>
    </xf>
    <xf numFmtId="1" fontId="15" fillId="0" borderId="53" xfId="0" applyNumberFormat="1" applyFont="1" applyBorder="1" applyAlignment="1">
      <alignment horizontal="right" vertical="center"/>
    </xf>
    <xf numFmtId="1" fontId="14" fillId="3" borderId="55" xfId="0" applyNumberFormat="1" applyFont="1" applyFill="1" applyBorder="1" applyAlignment="1">
      <alignment horizontal="right" vertical="center"/>
    </xf>
    <xf numFmtId="1" fontId="14" fillId="0" borderId="53" xfId="0" applyNumberFormat="1" applyFont="1" applyBorder="1" applyAlignment="1">
      <alignment horizontal="right" vertical="center"/>
    </xf>
    <xf numFmtId="1" fontId="14" fillId="3" borderId="54" xfId="0" applyNumberFormat="1" applyFont="1" applyFill="1" applyBorder="1" applyAlignment="1">
      <alignment horizontal="right" vertical="center"/>
    </xf>
    <xf numFmtId="1" fontId="14" fillId="0" borderId="52" xfId="0" applyNumberFormat="1" applyFont="1" applyBorder="1" applyAlignment="1">
      <alignment horizontal="right" vertical="center"/>
    </xf>
    <xf numFmtId="0" fontId="62" fillId="3" borderId="0" xfId="0" applyFont="1" applyFill="1"/>
    <xf numFmtId="41" fontId="33" fillId="0" borderId="52" xfId="0" applyNumberFormat="1" applyFont="1" applyBorder="1" applyAlignment="1">
      <alignment horizontal="right" vertical="center"/>
    </xf>
    <xf numFmtId="41" fontId="14" fillId="0" borderId="52" xfId="0" applyNumberFormat="1" applyFont="1" applyBorder="1" applyAlignment="1">
      <alignment horizontal="right" vertical="center"/>
    </xf>
    <xf numFmtId="0" fontId="63" fillId="26" borderId="0" xfId="0" applyFont="1" applyFill="1"/>
    <xf numFmtId="3" fontId="14" fillId="0" borderId="64" xfId="0" applyNumberFormat="1" applyFont="1" applyBorder="1" applyAlignment="1">
      <alignment horizontal="right" vertical="center"/>
    </xf>
    <xf numFmtId="3" fontId="14" fillId="16" borderId="68" xfId="0" applyNumberFormat="1" applyFont="1" applyFill="1" applyBorder="1" applyAlignment="1">
      <alignment horizontal="right" vertical="center"/>
    </xf>
    <xf numFmtId="41" fontId="15" fillId="0" borderId="55" xfId="0" applyNumberFormat="1" applyFont="1" applyBorder="1" applyAlignment="1">
      <alignment horizontal="right" vertical="center"/>
    </xf>
    <xf numFmtId="3" fontId="15" fillId="3" borderId="55" xfId="0" applyNumberFormat="1" applyFont="1" applyFill="1" applyBorder="1" applyAlignment="1">
      <alignment horizontal="right" vertical="center"/>
    </xf>
    <xf numFmtId="3" fontId="14" fillId="3" borderId="55" xfId="0" applyNumberFormat="1" applyFont="1" applyFill="1" applyBorder="1" applyAlignment="1">
      <alignment horizontal="right" vertical="center"/>
    </xf>
    <xf numFmtId="37" fontId="14" fillId="3" borderId="54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" fontId="11" fillId="3" borderId="0" xfId="0" applyNumberFormat="1" applyFont="1" applyFill="1" applyAlignment="1">
      <alignment vertical="center"/>
    </xf>
    <xf numFmtId="3" fontId="11" fillId="3" borderId="0" xfId="0" applyNumberFormat="1" applyFont="1" applyFill="1"/>
    <xf numFmtId="0" fontId="12" fillId="18" borderId="19" xfId="0" applyFont="1" applyFill="1" applyBorder="1" applyAlignment="1">
      <alignment horizontal="right" vertical="center"/>
    </xf>
    <xf numFmtId="166" fontId="11" fillId="3" borderId="0" xfId="0" applyNumberFormat="1" applyFont="1" applyFill="1" applyAlignment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>
      <alignment vertical="center"/>
    </xf>
    <xf numFmtId="165" fontId="26" fillId="3" borderId="0" xfId="0" applyNumberFormat="1" applyFont="1" applyFill="1" applyAlignment="1">
      <alignment vertical="center"/>
    </xf>
    <xf numFmtId="165" fontId="64" fillId="3" borderId="0" xfId="0" applyNumberFormat="1" applyFont="1" applyFill="1" applyAlignment="1">
      <alignment vertical="center"/>
    </xf>
    <xf numFmtId="0" fontId="1" fillId="0" borderId="0" xfId="24" applyFont="1" applyAlignment="1">
      <alignment wrapText="1"/>
    </xf>
    <xf numFmtId="0" fontId="12" fillId="0" borderId="69" xfId="3" applyFont="1" applyBorder="1" applyAlignment="1">
      <alignment horizontal="right"/>
    </xf>
    <xf numFmtId="0" fontId="15" fillId="0" borderId="69" xfId="3" applyFont="1" applyBorder="1" applyAlignment="1">
      <alignment horizontal="right"/>
    </xf>
    <xf numFmtId="166" fontId="14" fillId="2" borderId="67" xfId="3" applyNumberFormat="1" applyFont="1" applyFill="1" applyBorder="1" applyAlignment="1">
      <alignment horizontal="left" wrapText="1"/>
    </xf>
    <xf numFmtId="0" fontId="14" fillId="0" borderId="54" xfId="3" applyFont="1" applyBorder="1" applyAlignment="1">
      <alignment horizontal="right"/>
    </xf>
    <xf numFmtId="0" fontId="11" fillId="18" borderId="48" xfId="0" applyFont="1" applyFill="1" applyBorder="1" applyAlignment="1">
      <alignment horizontal="left" vertical="center" readingOrder="1"/>
    </xf>
    <xf numFmtId="41" fontId="15" fillId="3" borderId="127" xfId="0" applyNumberFormat="1" applyFont="1" applyFill="1" applyBorder="1" applyAlignment="1">
      <alignment horizontal="right" vertical="center"/>
    </xf>
    <xf numFmtId="0" fontId="10" fillId="3" borderId="55" xfId="0" applyFont="1" applyFill="1" applyBorder="1" applyAlignment="1">
      <alignment vertical="center"/>
    </xf>
    <xf numFmtId="41" fontId="15" fillId="3" borderId="128" xfId="0" applyNumberFormat="1" applyFont="1" applyFill="1" applyBorder="1" applyAlignment="1">
      <alignment horizontal="right" vertical="center"/>
    </xf>
    <xf numFmtId="0" fontId="17" fillId="0" borderId="0" xfId="25" applyAlignment="1">
      <alignment horizontal="center"/>
    </xf>
    <xf numFmtId="164" fontId="22" fillId="9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horizontal="right"/>
    </xf>
    <xf numFmtId="0" fontId="13" fillId="11" borderId="5" xfId="0" applyFont="1" applyFill="1" applyBorder="1" applyAlignment="1">
      <alignment horizontal="center" wrapText="1" shrinkToFit="1"/>
    </xf>
    <xf numFmtId="164" fontId="22" fillId="10" borderId="0" xfId="0" applyNumberFormat="1" applyFont="1" applyFill="1" applyAlignment="1">
      <alignment horizontal="center" vertical="top" wrapText="1"/>
    </xf>
    <xf numFmtId="164" fontId="22" fillId="8" borderId="0" xfId="0" applyNumberFormat="1" applyFont="1" applyFill="1" applyAlignment="1">
      <alignment horizontal="center" vertical="center" wrapText="1"/>
    </xf>
    <xf numFmtId="164" fontId="51" fillId="10" borderId="0" xfId="0" applyNumberFormat="1" applyFont="1" applyFill="1" applyAlignment="1">
      <alignment horizontal="center" vertical="top" wrapText="1"/>
    </xf>
    <xf numFmtId="0" fontId="12" fillId="11" borderId="34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top"/>
    </xf>
    <xf numFmtId="0" fontId="11" fillId="12" borderId="33" xfId="0" applyFont="1" applyFill="1" applyBorder="1" applyAlignment="1">
      <alignment horizontal="center" vertical="top"/>
    </xf>
    <xf numFmtId="0" fontId="13" fillId="12" borderId="8" xfId="0" applyFont="1" applyFill="1" applyBorder="1" applyAlignment="1">
      <alignment horizontal="center" wrapText="1"/>
    </xf>
    <xf numFmtId="0" fontId="13" fillId="12" borderId="32" xfId="0" applyFont="1" applyFill="1" applyBorder="1" applyAlignment="1">
      <alignment horizontal="center" wrapText="1"/>
    </xf>
    <xf numFmtId="0" fontId="13" fillId="12" borderId="8" xfId="0" applyFont="1" applyFill="1" applyBorder="1" applyAlignment="1">
      <alignment horizontal="center"/>
    </xf>
    <xf numFmtId="0" fontId="13" fillId="12" borderId="25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 vertical="top"/>
    </xf>
    <xf numFmtId="0" fontId="11" fillId="12" borderId="22" xfId="0" applyFont="1" applyFill="1" applyBorder="1" applyAlignment="1">
      <alignment horizontal="center" vertical="top"/>
    </xf>
    <xf numFmtId="0" fontId="13" fillId="12" borderId="124" xfId="0" applyFont="1" applyFill="1" applyBorder="1" applyAlignment="1">
      <alignment horizontal="center"/>
    </xf>
    <xf numFmtId="0" fontId="13" fillId="12" borderId="43" xfId="0" applyFont="1" applyFill="1" applyBorder="1" applyAlignment="1">
      <alignment horizontal="center"/>
    </xf>
    <xf numFmtId="0" fontId="11" fillId="12" borderId="125" xfId="0" applyFont="1" applyFill="1" applyBorder="1" applyAlignment="1">
      <alignment horizontal="center" vertical="top"/>
    </xf>
    <xf numFmtId="0" fontId="11" fillId="12" borderId="126" xfId="0" applyFont="1" applyFill="1" applyBorder="1" applyAlignment="1">
      <alignment horizontal="center" vertical="top"/>
    </xf>
    <xf numFmtId="164" fontId="22" fillId="9" borderId="44" xfId="0" applyNumberFormat="1" applyFont="1" applyFill="1" applyBorder="1" applyAlignment="1">
      <alignment horizontal="center" vertical="center" wrapText="1"/>
    </xf>
    <xf numFmtId="164" fontId="22" fillId="10" borderId="44" xfId="0" applyNumberFormat="1" applyFont="1" applyFill="1" applyBorder="1" applyAlignment="1">
      <alignment horizontal="center" vertical="top" wrapText="1"/>
    </xf>
    <xf numFmtId="164" fontId="22" fillId="8" borderId="4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23" fillId="3" borderId="66" xfId="0" applyFont="1" applyFill="1" applyBorder="1" applyAlignment="1">
      <alignment horizontal="right"/>
    </xf>
    <xf numFmtId="0" fontId="22" fillId="17" borderId="0" xfId="0" applyFont="1" applyFill="1" applyAlignment="1">
      <alignment horizontal="center" vertical="center" wrapText="1"/>
    </xf>
    <xf numFmtId="0" fontId="12" fillId="0" borderId="61" xfId="3" applyFont="1" applyBorder="1" applyAlignment="1">
      <alignment horizontal="right"/>
    </xf>
    <xf numFmtId="0" fontId="12" fillId="0" borderId="51" xfId="3" applyFont="1" applyBorder="1" applyAlignment="1">
      <alignment horizontal="right"/>
    </xf>
    <xf numFmtId="0" fontId="12" fillId="9" borderId="44" xfId="0" applyFont="1" applyFill="1" applyBorder="1" applyAlignment="1">
      <alignment horizontal="right"/>
    </xf>
    <xf numFmtId="0" fontId="12" fillId="9" borderId="29" xfId="0" applyFont="1" applyFill="1" applyBorder="1" applyAlignment="1">
      <alignment horizontal="right"/>
    </xf>
    <xf numFmtId="0" fontId="12" fillId="9" borderId="17" xfId="0" applyFont="1" applyFill="1" applyBorder="1" applyAlignment="1">
      <alignment horizontal="center" vertical="center"/>
    </xf>
    <xf numFmtId="164" fontId="51" fillId="10" borderId="0" xfId="0" applyNumberFormat="1" applyFont="1" applyFill="1" applyAlignment="1">
      <alignment horizontal="center" vertical="center" wrapText="1"/>
    </xf>
    <xf numFmtId="166" fontId="13" fillId="9" borderId="21" xfId="3" applyNumberFormat="1" applyFont="1" applyFill="1" applyBorder="1" applyAlignment="1">
      <alignment horizontal="center" vertical="center" wrapText="1"/>
    </xf>
    <xf numFmtId="166" fontId="13" fillId="9" borderId="58" xfId="3" applyNumberFormat="1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9" borderId="114" xfId="0" applyFont="1" applyFill="1" applyBorder="1" applyAlignment="1">
      <alignment horizontal="center" vertical="center" wrapText="1"/>
    </xf>
    <xf numFmtId="0" fontId="13" fillId="9" borderId="115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13" fillId="9" borderId="73" xfId="0" applyFont="1" applyFill="1" applyBorder="1" applyAlignment="1">
      <alignment horizontal="center" vertical="center" wrapText="1"/>
    </xf>
    <xf numFmtId="0" fontId="13" fillId="9" borderId="82" xfId="0" applyFont="1" applyFill="1" applyBorder="1" applyAlignment="1">
      <alignment horizontal="center" vertical="center" wrapText="1"/>
    </xf>
    <xf numFmtId="0" fontId="13" fillId="9" borderId="83" xfId="0" applyFont="1" applyFill="1" applyBorder="1" applyAlignment="1">
      <alignment horizontal="center" vertical="center" wrapText="1"/>
    </xf>
    <xf numFmtId="166" fontId="13" fillId="9" borderId="110" xfId="3" applyNumberFormat="1" applyFont="1" applyFill="1" applyBorder="1" applyAlignment="1">
      <alignment horizontal="center" vertical="center" wrapText="1"/>
    </xf>
    <xf numFmtId="166" fontId="13" fillId="9" borderId="111" xfId="3" applyNumberFormat="1" applyFont="1" applyFill="1" applyBorder="1" applyAlignment="1">
      <alignment horizontal="center" vertical="center" wrapText="1"/>
    </xf>
    <xf numFmtId="166" fontId="13" fillId="9" borderId="116" xfId="3" applyNumberFormat="1" applyFont="1" applyFill="1" applyBorder="1" applyAlignment="1">
      <alignment horizontal="center" vertical="center" wrapText="1"/>
    </xf>
    <xf numFmtId="166" fontId="13" fillId="9" borderId="53" xfId="3" applyNumberFormat="1" applyFont="1" applyFill="1" applyBorder="1" applyAlignment="1">
      <alignment horizontal="center" vertical="center" wrapText="1"/>
    </xf>
    <xf numFmtId="166" fontId="13" fillId="9" borderId="91" xfId="3" applyNumberFormat="1" applyFont="1" applyFill="1" applyBorder="1" applyAlignment="1">
      <alignment horizontal="center" vertical="center" wrapText="1"/>
    </xf>
    <xf numFmtId="166" fontId="13" fillId="9" borderId="101" xfId="3" applyNumberFormat="1" applyFont="1" applyFill="1" applyBorder="1" applyAlignment="1">
      <alignment horizontal="center" vertical="center" wrapText="1"/>
    </xf>
    <xf numFmtId="0" fontId="13" fillId="11" borderId="112" xfId="0" applyFont="1" applyFill="1" applyBorder="1" applyAlignment="1">
      <alignment horizontal="center" vertical="center"/>
    </xf>
    <xf numFmtId="0" fontId="13" fillId="9" borderId="75" xfId="0" applyFont="1" applyFill="1" applyBorder="1" applyAlignment="1">
      <alignment horizontal="center" vertical="center" wrapText="1"/>
    </xf>
    <xf numFmtId="0" fontId="13" fillId="9" borderId="78" xfId="0" applyFont="1" applyFill="1" applyBorder="1" applyAlignment="1">
      <alignment horizontal="center" vertical="center" wrapText="1"/>
    </xf>
    <xf numFmtId="0" fontId="13" fillId="9" borderId="74" xfId="0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right" vertical="center" wrapText="1"/>
    </xf>
    <xf numFmtId="0" fontId="13" fillId="9" borderId="29" xfId="0" applyFont="1" applyFill="1" applyBorder="1" applyAlignment="1">
      <alignment horizontal="right" vertical="center" wrapText="1"/>
    </xf>
    <xf numFmtId="166" fontId="13" fillId="9" borderId="27" xfId="3" applyNumberFormat="1" applyFont="1" applyFill="1" applyBorder="1" applyAlignment="1">
      <alignment horizontal="left" vertical="center" wrapText="1"/>
    </xf>
    <xf numFmtId="166" fontId="13" fillId="9" borderId="44" xfId="3" applyNumberFormat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right" readingOrder="2"/>
    </xf>
    <xf numFmtId="0" fontId="13" fillId="9" borderId="26" xfId="0" applyFont="1" applyFill="1" applyBorder="1" applyAlignment="1">
      <alignment horizontal="center" vertical="center" wrapText="1"/>
    </xf>
    <xf numFmtId="0" fontId="13" fillId="9" borderId="9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13" fillId="9" borderId="0" xfId="3" applyFont="1" applyFill="1" applyAlignment="1">
      <alignment horizontal="center" vertical="center" wrapText="1"/>
    </xf>
    <xf numFmtId="0" fontId="13" fillId="9" borderId="21" xfId="3" applyFont="1" applyFill="1" applyBorder="1" applyAlignment="1">
      <alignment horizontal="center" vertical="center" wrapText="1"/>
    </xf>
    <xf numFmtId="0" fontId="13" fillId="9" borderId="44" xfId="3" applyFont="1" applyFill="1" applyBorder="1" applyAlignment="1">
      <alignment horizontal="center" vertical="center" wrapText="1"/>
    </xf>
    <xf numFmtId="0" fontId="13" fillId="9" borderId="29" xfId="3" applyFont="1" applyFill="1" applyBorder="1" applyAlignment="1">
      <alignment horizontal="center" vertical="center" wrapText="1"/>
    </xf>
    <xf numFmtId="0" fontId="13" fillId="9" borderId="17" xfId="3" applyFont="1" applyFill="1" applyBorder="1" applyAlignment="1">
      <alignment horizontal="left" vertical="center" wrapText="1"/>
    </xf>
    <xf numFmtId="0" fontId="13" fillId="9" borderId="0" xfId="3" applyFont="1" applyFill="1" applyAlignment="1">
      <alignment horizontal="left" vertical="center" wrapText="1"/>
    </xf>
    <xf numFmtId="0" fontId="13" fillId="9" borderId="27" xfId="3" applyFont="1" applyFill="1" applyBorder="1" applyAlignment="1">
      <alignment horizontal="left" vertical="center" wrapText="1"/>
    </xf>
    <xf numFmtId="0" fontId="13" fillId="9" borderId="44" xfId="3" applyFont="1" applyFill="1" applyBorder="1" applyAlignment="1">
      <alignment horizontal="left" vertical="center" wrapText="1"/>
    </xf>
    <xf numFmtId="0" fontId="26" fillId="21" borderId="73" xfId="0" applyFont="1" applyFill="1" applyBorder="1" applyAlignment="1">
      <alignment horizontal="center" textRotation="90"/>
    </xf>
    <xf numFmtId="0" fontId="26" fillId="21" borderId="0" xfId="0" applyFont="1" applyFill="1" applyAlignment="1">
      <alignment horizontal="center" textRotation="90"/>
    </xf>
    <xf numFmtId="0" fontId="13" fillId="9" borderId="53" xfId="0" applyFont="1" applyFill="1" applyBorder="1" applyAlignment="1">
      <alignment horizontal="center" vertical="center" wrapText="1"/>
    </xf>
    <xf numFmtId="0" fontId="26" fillId="21" borderId="65" xfId="0" applyFont="1" applyFill="1" applyBorder="1" applyAlignment="1">
      <alignment horizontal="center" textRotation="90"/>
    </xf>
    <xf numFmtId="0" fontId="26" fillId="21" borderId="55" xfId="0" applyFont="1" applyFill="1" applyBorder="1" applyAlignment="1">
      <alignment horizontal="center" textRotation="90"/>
    </xf>
    <xf numFmtId="0" fontId="26" fillId="21" borderId="69" xfId="0" applyFont="1" applyFill="1" applyBorder="1" applyAlignment="1">
      <alignment horizontal="center" textRotation="90"/>
    </xf>
    <xf numFmtId="0" fontId="26" fillId="21" borderId="53" xfId="0" applyFont="1" applyFill="1" applyBorder="1" applyAlignment="1">
      <alignment horizontal="center" textRotation="90"/>
    </xf>
    <xf numFmtId="0" fontId="18" fillId="3" borderId="45" xfId="0" applyFont="1" applyFill="1" applyBorder="1" applyAlignment="1">
      <alignment horizontal="right" readingOrder="2"/>
    </xf>
    <xf numFmtId="166" fontId="13" fillId="9" borderId="27" xfId="3" applyNumberFormat="1" applyFont="1" applyFill="1" applyBorder="1" applyAlignment="1">
      <alignment horizontal="center" vertical="center" wrapText="1"/>
    </xf>
    <xf numFmtId="166" fontId="13" fillId="9" borderId="44" xfId="3" applyNumberFormat="1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166" fontId="13" fillId="9" borderId="41" xfId="3" applyNumberFormat="1" applyFont="1" applyFill="1" applyBorder="1" applyAlignment="1">
      <alignment horizontal="center" vertical="center" wrapText="1"/>
    </xf>
    <xf numFmtId="166" fontId="13" fillId="9" borderId="37" xfId="3" applyNumberFormat="1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166" fontId="13" fillId="9" borderId="84" xfId="3" applyNumberFormat="1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/>
    </xf>
    <xf numFmtId="0" fontId="13" fillId="20" borderId="42" xfId="0" applyFont="1" applyFill="1" applyBorder="1" applyAlignment="1">
      <alignment horizontal="center" vertical="center" wrapText="1"/>
    </xf>
    <xf numFmtId="0" fontId="13" fillId="20" borderId="39" xfId="0" applyFont="1" applyFill="1" applyBorder="1" applyAlignment="1">
      <alignment horizontal="center" vertical="center" wrapText="1"/>
    </xf>
    <xf numFmtId="0" fontId="13" fillId="20" borderId="40" xfId="0" applyFont="1" applyFill="1" applyBorder="1" applyAlignment="1">
      <alignment horizontal="center" vertical="center" wrapText="1"/>
    </xf>
    <xf numFmtId="164" fontId="13" fillId="9" borderId="0" xfId="0" applyNumberFormat="1" applyFont="1" applyFill="1" applyAlignment="1">
      <alignment horizontal="center" vertical="top" wrapText="1"/>
    </xf>
    <xf numFmtId="0" fontId="13" fillId="20" borderId="38" xfId="0" applyFont="1" applyFill="1" applyBorder="1" applyAlignment="1">
      <alignment horizontal="center" vertical="center" wrapText="1"/>
    </xf>
    <xf numFmtId="0" fontId="13" fillId="20" borderId="86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top"/>
    </xf>
    <xf numFmtId="164" fontId="52" fillId="10" borderId="0" xfId="0" applyNumberFormat="1" applyFont="1" applyFill="1" applyAlignment="1">
      <alignment horizontal="center" vertical="top" wrapText="1"/>
    </xf>
    <xf numFmtId="0" fontId="39" fillId="3" borderId="0" xfId="0" applyFont="1" applyFill="1" applyAlignment="1">
      <alignment horizontal="right"/>
    </xf>
    <xf numFmtId="0" fontId="28" fillId="17" borderId="0" xfId="0" applyFont="1" applyFill="1" applyAlignment="1">
      <alignment horizontal="center" vertical="center" wrapText="1"/>
    </xf>
    <xf numFmtId="164" fontId="28" fillId="9" borderId="0" xfId="0" applyNumberFormat="1" applyFont="1" applyFill="1" applyAlignment="1">
      <alignment horizontal="center" vertical="center" wrapText="1"/>
    </xf>
    <xf numFmtId="0" fontId="13" fillId="9" borderId="107" xfId="0" applyFont="1" applyFill="1" applyBorder="1" applyAlignment="1">
      <alignment horizontal="center" vertical="center" wrapText="1"/>
    </xf>
    <xf numFmtId="0" fontId="13" fillId="9" borderId="108" xfId="0" applyFont="1" applyFill="1" applyBorder="1" applyAlignment="1">
      <alignment horizontal="center" vertical="center" wrapText="1"/>
    </xf>
    <xf numFmtId="0" fontId="13" fillId="9" borderId="109" xfId="0" applyFont="1" applyFill="1" applyBorder="1" applyAlignment="1">
      <alignment horizontal="center" vertical="center" wrapText="1"/>
    </xf>
    <xf numFmtId="0" fontId="13" fillId="9" borderId="89" xfId="0" applyFont="1" applyFill="1" applyBorder="1" applyAlignment="1">
      <alignment horizontal="center" vertical="center" wrapText="1"/>
    </xf>
    <xf numFmtId="0" fontId="13" fillId="20" borderId="21" xfId="0" applyFont="1" applyFill="1" applyBorder="1" applyAlignment="1">
      <alignment horizontal="center" vertical="top" wrapText="1"/>
    </xf>
    <xf numFmtId="166" fontId="13" fillId="9" borderId="89" xfId="3" applyNumberFormat="1" applyFont="1" applyFill="1" applyBorder="1" applyAlignment="1">
      <alignment horizontal="center" vertical="center" wrapText="1"/>
    </xf>
    <xf numFmtId="164" fontId="13" fillId="9" borderId="27" xfId="0" applyNumberFormat="1" applyFont="1" applyFill="1" applyBorder="1" applyAlignment="1">
      <alignment horizontal="left" vertical="center"/>
    </xf>
    <xf numFmtId="164" fontId="13" fillId="9" borderId="44" xfId="0" applyNumberFormat="1" applyFont="1" applyFill="1" applyBorder="1" applyAlignment="1">
      <alignment horizontal="left" vertical="center"/>
    </xf>
    <xf numFmtId="166" fontId="35" fillId="9" borderId="21" xfId="3" applyNumberFormat="1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0" xfId="0" applyFont="1" applyFill="1" applyAlignment="1">
      <alignment horizontal="center" vertical="center" wrapText="1"/>
    </xf>
    <xf numFmtId="0" fontId="13" fillId="20" borderId="49" xfId="0" applyFont="1" applyFill="1" applyBorder="1" applyAlignment="1">
      <alignment horizontal="center" vertical="center" wrapText="1"/>
    </xf>
    <xf numFmtId="0" fontId="13" fillId="20" borderId="36" xfId="0" applyFont="1" applyFill="1" applyBorder="1" applyAlignment="1">
      <alignment horizontal="center" vertical="center" wrapText="1"/>
    </xf>
    <xf numFmtId="0" fontId="13" fillId="0" borderId="51" xfId="3" applyFont="1" applyBorder="1" applyAlignment="1">
      <alignment horizontal="left"/>
    </xf>
    <xf numFmtId="166" fontId="13" fillId="9" borderId="29" xfId="3" applyNumberFormat="1" applyFont="1" applyFill="1" applyBorder="1" applyAlignment="1">
      <alignment horizontal="center" vertical="center" wrapText="1"/>
    </xf>
    <xf numFmtId="0" fontId="13" fillId="20" borderId="20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166" fontId="13" fillId="9" borderId="20" xfId="3" applyNumberFormat="1" applyFont="1" applyFill="1" applyBorder="1" applyAlignment="1">
      <alignment horizontal="center" vertical="center" wrapText="1"/>
    </xf>
    <xf numFmtId="166" fontId="13" fillId="9" borderId="13" xfId="3" applyNumberFormat="1" applyFont="1" applyFill="1" applyBorder="1" applyAlignment="1">
      <alignment horizontal="center" vertical="center" wrapText="1"/>
    </xf>
    <xf numFmtId="0" fontId="13" fillId="20" borderId="95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166" fontId="13" fillId="9" borderId="14" xfId="3" applyNumberFormat="1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20" borderId="26" xfId="0" applyFont="1" applyFill="1" applyBorder="1" applyAlignment="1">
      <alignment horizontal="center" vertical="center" wrapText="1"/>
    </xf>
    <xf numFmtId="0" fontId="13" fillId="20" borderId="17" xfId="0" applyFont="1" applyFill="1" applyBorder="1" applyAlignment="1">
      <alignment horizontal="center" vertical="center" wrapText="1"/>
    </xf>
    <xf numFmtId="0" fontId="13" fillId="20" borderId="27" xfId="0" applyFont="1" applyFill="1" applyBorder="1" applyAlignment="1">
      <alignment horizontal="center" vertical="center" wrapText="1"/>
    </xf>
    <xf numFmtId="0" fontId="13" fillId="18" borderId="26" xfId="0" applyFont="1" applyFill="1" applyBorder="1" applyAlignment="1">
      <alignment horizontal="center" vertical="center" wrapText="1"/>
    </xf>
    <xf numFmtId="0" fontId="13" fillId="18" borderId="46" xfId="0" applyFont="1" applyFill="1" applyBorder="1" applyAlignment="1">
      <alignment horizontal="center" vertical="center" wrapText="1"/>
    </xf>
    <xf numFmtId="0" fontId="13" fillId="18" borderId="28" xfId="0" applyFont="1" applyFill="1" applyBorder="1" applyAlignment="1">
      <alignment horizontal="center" vertical="center" wrapText="1"/>
    </xf>
    <xf numFmtId="0" fontId="13" fillId="18" borderId="27" xfId="0" applyFont="1" applyFill="1" applyBorder="1" applyAlignment="1">
      <alignment horizontal="center" vertical="center" wrapText="1"/>
    </xf>
    <xf numFmtId="0" fontId="13" fillId="18" borderId="44" xfId="0" applyFont="1" applyFill="1" applyBorder="1" applyAlignment="1">
      <alignment horizontal="center" vertical="center" wrapText="1"/>
    </xf>
    <xf numFmtId="0" fontId="13" fillId="18" borderId="29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right" vertical="center"/>
    </xf>
    <xf numFmtId="0" fontId="13" fillId="18" borderId="19" xfId="0" applyFont="1" applyFill="1" applyBorder="1" applyAlignment="1">
      <alignment horizontal="right" vertical="center"/>
    </xf>
    <xf numFmtId="0" fontId="11" fillId="18" borderId="30" xfId="0" applyFont="1" applyFill="1" applyBorder="1" applyAlignment="1">
      <alignment horizontal="left" vertical="center" wrapText="1" readingOrder="1"/>
    </xf>
    <xf numFmtId="0" fontId="11" fillId="18" borderId="31" xfId="0" applyFont="1" applyFill="1" applyBorder="1" applyAlignment="1">
      <alignment horizontal="left" vertical="center" wrapText="1" readingOrder="1"/>
    </xf>
    <xf numFmtId="0" fontId="13" fillId="9" borderId="13" xfId="0" applyFont="1" applyFill="1" applyBorder="1" applyAlignment="1">
      <alignment horizontal="center" vertical="center" wrapText="1"/>
    </xf>
    <xf numFmtId="166" fontId="13" fillId="9" borderId="43" xfId="3" applyNumberFormat="1" applyFont="1" applyFill="1" applyBorder="1" applyAlignment="1">
      <alignment horizontal="center" vertical="center" wrapText="1"/>
    </xf>
    <xf numFmtId="0" fontId="13" fillId="20" borderId="20" xfId="0" applyFont="1" applyFill="1" applyBorder="1" applyAlignment="1">
      <alignment vertical="center" wrapText="1"/>
    </xf>
    <xf numFmtId="0" fontId="13" fillId="20" borderId="14" xfId="0" applyFont="1" applyFill="1" applyBorder="1" applyAlignment="1">
      <alignment vertical="center" wrapText="1"/>
    </xf>
    <xf numFmtId="0" fontId="13" fillId="20" borderId="13" xfId="0" applyFont="1" applyFill="1" applyBorder="1" applyAlignment="1">
      <alignment vertical="center" wrapText="1"/>
    </xf>
    <xf numFmtId="0" fontId="13" fillId="20" borderId="14" xfId="0" applyFont="1" applyFill="1" applyBorder="1" applyAlignment="1">
      <alignment horizontal="center" vertical="center" wrapText="1"/>
    </xf>
    <xf numFmtId="0" fontId="12" fillId="20" borderId="31" xfId="0" applyFont="1" applyFill="1" applyBorder="1" applyAlignment="1">
      <alignment horizontal="right" vertical="center" wrapText="1"/>
    </xf>
    <xf numFmtId="0" fontId="12" fillId="20" borderId="19" xfId="0" applyFont="1" applyFill="1" applyBorder="1" applyAlignment="1">
      <alignment horizontal="right" vertical="center" wrapText="1"/>
    </xf>
    <xf numFmtId="0" fontId="13" fillId="20" borderId="119" xfId="0" applyFont="1" applyFill="1" applyBorder="1" applyAlignment="1">
      <alignment horizontal="center" vertical="center" wrapText="1"/>
    </xf>
    <xf numFmtId="0" fontId="13" fillId="20" borderId="87" xfId="0" applyFont="1" applyFill="1" applyBorder="1" applyAlignment="1">
      <alignment horizontal="center" vertical="center" wrapText="1"/>
    </xf>
    <xf numFmtId="166" fontId="13" fillId="9" borderId="118" xfId="3" applyNumberFormat="1" applyFont="1" applyFill="1" applyBorder="1" applyAlignment="1">
      <alignment horizontal="center" vertical="center" wrapText="1"/>
    </xf>
    <xf numFmtId="166" fontId="13" fillId="9" borderId="123" xfId="3" applyNumberFormat="1" applyFont="1" applyFill="1" applyBorder="1" applyAlignment="1">
      <alignment horizontal="center" vertical="center" wrapText="1"/>
    </xf>
    <xf numFmtId="0" fontId="13" fillId="20" borderId="122" xfId="0" applyFont="1" applyFill="1" applyBorder="1" applyAlignment="1">
      <alignment horizontal="center" vertical="center" wrapText="1"/>
    </xf>
    <xf numFmtId="0" fontId="13" fillId="20" borderId="88" xfId="0" applyFont="1" applyFill="1" applyBorder="1" applyAlignment="1">
      <alignment horizontal="center" vertical="center" wrapText="1"/>
    </xf>
  </cellXfs>
  <cellStyles count="30">
    <cellStyle name="body (alt+b)" xfId="10" xr:uid="{00000000-0005-0000-0000-000000000000}"/>
    <cellStyle name="body -Ar" xfId="11" xr:uid="{00000000-0005-0000-0000-000001000000}"/>
    <cellStyle name="Comma 2" xfId="12" xr:uid="{00000000-0005-0000-0000-000002000000}"/>
    <cellStyle name="h1" xfId="13" xr:uid="{00000000-0005-0000-0000-000003000000}"/>
    <cellStyle name="h1Ar" xfId="14" xr:uid="{00000000-0005-0000-0000-000004000000}"/>
    <cellStyle name="h1-Ar" xfId="15" xr:uid="{00000000-0005-0000-0000-000005000000}"/>
    <cellStyle name="h1-En" xfId="16" xr:uid="{00000000-0005-0000-0000-000006000000}"/>
    <cellStyle name="h2-Ar" xfId="17" xr:uid="{00000000-0005-0000-0000-000007000000}"/>
    <cellStyle name="h2-En" xfId="18" xr:uid="{00000000-0005-0000-0000-000008000000}"/>
    <cellStyle name="Hyperlink" xfId="29" builtinId="8"/>
    <cellStyle name="MS_Arabic" xfId="1" xr:uid="{00000000-0005-0000-0000-00000A000000}"/>
    <cellStyle name="Normal" xfId="0" builtinId="0"/>
    <cellStyle name="Normal 10" xfId="26" xr:uid="{00000000-0005-0000-0000-00000C000000}"/>
    <cellStyle name="Normal 2" xfId="2" xr:uid="{00000000-0005-0000-0000-00000D000000}"/>
    <cellStyle name="Normal 2 10" xfId="25" xr:uid="{00000000-0005-0000-0000-00000E000000}"/>
    <cellStyle name="Normal 2 2" xfId="5" xr:uid="{00000000-0005-0000-0000-00000F000000}"/>
    <cellStyle name="Normal 2 2 2" xfId="7" xr:uid="{00000000-0005-0000-0000-000010000000}"/>
    <cellStyle name="Normal 2 2 3" xfId="28" xr:uid="{00000000-0005-0000-0000-000011000000}"/>
    <cellStyle name="Normal 2 3" xfId="27" xr:uid="{00000000-0005-0000-0000-000012000000}"/>
    <cellStyle name="Normal 3" xfId="4" xr:uid="{00000000-0005-0000-0000-000013000000}"/>
    <cellStyle name="Normal 3 2" xfId="8" xr:uid="{00000000-0005-0000-0000-000014000000}"/>
    <cellStyle name="Normal 3 3" xfId="19" xr:uid="{00000000-0005-0000-0000-000015000000}"/>
    <cellStyle name="Normal 4" xfId="6" xr:uid="{00000000-0005-0000-0000-000016000000}"/>
    <cellStyle name="Normal 4 2" xfId="20" xr:uid="{00000000-0005-0000-0000-000017000000}"/>
    <cellStyle name="Normal 5" xfId="21" xr:uid="{00000000-0005-0000-0000-000018000000}"/>
    <cellStyle name="Normal 6" xfId="22" xr:uid="{00000000-0005-0000-0000-000019000000}"/>
    <cellStyle name="Normal 7" xfId="23" xr:uid="{00000000-0005-0000-0000-00001A000000}"/>
    <cellStyle name="Normal 8" xfId="9" xr:uid="{00000000-0005-0000-0000-00001B000000}"/>
    <cellStyle name="Normal 9" xfId="24" xr:uid="{00000000-0005-0000-0000-00001C000000}"/>
    <cellStyle name="Normal_TAB12J" xfId="3" xr:uid="{00000000-0005-0000-0000-00001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66FF"/>
      <color rgb="FFFF8A8A"/>
      <color rgb="FFB59F54"/>
      <color rgb="FFC1001F"/>
      <color rgb="FFFF7C80"/>
      <color rgb="FF622C1F"/>
      <color rgb="FFD3C599"/>
      <color rgb="FFE8E1CA"/>
      <color rgb="FFDFC34B"/>
      <color rgb="FFB0C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microsoft.com/office/2017/10/relationships/person" Target="persons/perso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2132149588683E-2"/>
          <c:y val="9.5449882490178925E-2"/>
          <c:w val="0.93710436233037242"/>
          <c:h val="0.67371358859193908"/>
        </c:manualLayout>
      </c:layout>
      <c:lineChart>
        <c:grouping val="standard"/>
        <c:varyColors val="0"/>
        <c:ser>
          <c:idx val="0"/>
          <c:order val="0"/>
          <c:tx>
            <c:strRef>
              <c:f>'6.02'!$E$5</c:f>
              <c:strCache>
                <c:ptCount val="1"/>
                <c:pt idx="0">
                  <c:v>معدل الزواج الخام *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'6.02'!$E$7:$E$10</c:f>
              <c:numCache>
                <c:formatCode>#,##0.0_-</c:formatCode>
                <c:ptCount val="4"/>
                <c:pt idx="0" formatCode="0.0">
                  <c:v>4.4368081080493269</c:v>
                </c:pt>
                <c:pt idx="1">
                  <c:v>4.2998434337648455</c:v>
                </c:pt>
                <c:pt idx="2">
                  <c:v>4.0373027236327914</c:v>
                </c:pt>
                <c:pt idx="3">
                  <c:v>5.6643403457682719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'6.02'!#REF!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26C-4B65-B94F-2887F71997BB}"/>
            </c:ext>
          </c:extLst>
        </c:ser>
        <c:ser>
          <c:idx val="1"/>
          <c:order val="1"/>
          <c:tx>
            <c:strRef>
              <c:f>'6.02'!$B$5</c:f>
              <c:strCache>
                <c:ptCount val="1"/>
                <c:pt idx="0">
                  <c:v>معدل الطلاق الخام *
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'6.02'!$B$7:$B$10</c:f>
              <c:numCache>
                <c:formatCode>#,##0.0_-</c:formatCode>
                <c:ptCount val="4"/>
                <c:pt idx="0" formatCode="0.0">
                  <c:v>1.1989168968442114</c:v>
                </c:pt>
                <c:pt idx="1">
                  <c:v>1.2381037240700432</c:v>
                </c:pt>
                <c:pt idx="2">
                  <c:v>1.2771225752781954</c:v>
                </c:pt>
                <c:pt idx="3">
                  <c:v>1.1782229586115716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'6.02'!#REF!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26C-4B65-B94F-2887F7199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53408"/>
        <c:axId val="96851008"/>
      </c:lineChart>
      <c:catAx>
        <c:axId val="959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Years  </a:t>
                </a:r>
                <a:r>
                  <a:rPr lang="ar-BH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سنوات</a:t>
                </a:r>
                <a:endParaRPr lang="en-US" sz="1100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88563653794916497"/>
              <c:y val="0.9365198285197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 b="1"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96851008"/>
        <c:crosses val="autoZero"/>
        <c:auto val="1"/>
        <c:lblAlgn val="ctr"/>
        <c:lblOffset val="100"/>
        <c:noMultiLvlLbl val="0"/>
      </c:catAx>
      <c:valAx>
        <c:axId val="96851008"/>
        <c:scaling>
          <c:orientation val="minMax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ar-BH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معدل</a:t>
                </a:r>
                <a:r>
                  <a:rPr lang="ar-BH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en-US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Rate </a:t>
                </a:r>
                <a:endParaRPr lang="ar-BH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1.7270107884907052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9595340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5892353220948051"/>
          <c:y val="8.9840264458964494E-2"/>
          <c:w val="0.5018233542954782"/>
          <c:h val="0.1302576654434986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17</xdr:col>
      <xdr:colOff>285750</xdr:colOff>
      <xdr:row>4</xdr:row>
      <xdr:rowOff>256662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4CF3B-70A1-4A45-A571-B84EAC69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85725"/>
          <a:ext cx="5153025" cy="818637"/>
        </a:xfrm>
        <a:prstGeom prst="rect">
          <a:avLst/>
        </a:prstGeom>
      </xdr:spPr>
    </xdr:pic>
    <xdr:clientData/>
  </xdr:twoCellAnchor>
  <xdr:oneCellAnchor>
    <xdr:from>
      <xdr:col>3</xdr:col>
      <xdr:colOff>71116</xdr:colOff>
      <xdr:row>7</xdr:row>
      <xdr:rowOff>59823</xdr:rowOff>
    </xdr:from>
    <xdr:ext cx="382970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688C97D-7700-444E-A993-596EDEA3861F}"/>
            </a:ext>
          </a:extLst>
        </xdr:cNvPr>
        <xdr:cNvSpPr/>
      </xdr:nvSpPr>
      <xdr:spPr>
        <a:xfrm>
          <a:off x="999804" y="1762417"/>
          <a:ext cx="3829703" cy="93762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ar-BH" sz="5400" b="1" cap="none" spc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الزواج</a:t>
          </a:r>
          <a:r>
            <a:rPr lang="ar-BH" sz="5400" b="1" cap="none" spc="0" baseline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والطلاق</a:t>
          </a:r>
          <a:endParaRPr lang="en-US" sz="5400" b="1" cap="none" spc="0">
            <a:ln w="18415" cmpd="sng">
              <a:noFill/>
              <a:prstDash val="solid"/>
            </a:ln>
            <a:solidFill>
              <a:srgbClr val="622C1F"/>
            </a:solidFill>
            <a:effectLst/>
          </a:endParaRPr>
        </a:p>
      </xdr:txBody>
    </xdr:sp>
    <xdr:clientData/>
  </xdr:oneCellAnchor>
  <xdr:oneCellAnchor>
    <xdr:from>
      <xdr:col>0</xdr:col>
      <xdr:colOff>28575</xdr:colOff>
      <xdr:row>13</xdr:row>
      <xdr:rowOff>78874</xdr:rowOff>
    </xdr:from>
    <xdr:ext cx="5257800" cy="78111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AC930AC-D183-467B-8A62-AAAC36B89313}"/>
            </a:ext>
          </a:extLst>
        </xdr:cNvPr>
        <xdr:cNvSpPr/>
      </xdr:nvSpPr>
      <xdr:spPr>
        <a:xfrm>
          <a:off x="28575" y="2781593"/>
          <a:ext cx="5257800" cy="78111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</a:rPr>
            <a:t> </a:t>
          </a:r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Marrage</a:t>
          </a:r>
          <a:r>
            <a:rPr lang="en-US" sz="4400" b="1" cap="none" spc="0" baseline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 &amp; Divorce</a:t>
          </a:r>
          <a:endParaRPr lang="en-US" sz="4400" b="1" cap="none" spc="0">
            <a:ln w="18415" cmpd="sng">
              <a:solidFill>
                <a:schemeClr val="bg2">
                  <a:lumMod val="50000"/>
                </a:schemeClr>
              </a:solidFill>
              <a:prstDash val="solid"/>
            </a:ln>
            <a:solidFill>
              <a:srgbClr val="B59F54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166687</xdr:colOff>
      <xdr:row>19</xdr:row>
      <xdr:rowOff>157456</xdr:rowOff>
    </xdr:from>
    <xdr:ext cx="5257800" cy="78111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46B4074-4D9B-4785-9D0F-D8C4EEC7C769}"/>
            </a:ext>
          </a:extLst>
        </xdr:cNvPr>
        <xdr:cNvSpPr/>
      </xdr:nvSpPr>
      <xdr:spPr>
        <a:xfrm>
          <a:off x="166687" y="3860300"/>
          <a:ext cx="5257800" cy="781111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ar-BH" sz="4400" b="1" cap="none" spc="0">
              <a:ln w="18415" cmpd="sng">
                <a:solidFill>
                  <a:srgbClr val="A4001B"/>
                </a:solidFill>
                <a:prstDash val="solid"/>
              </a:ln>
              <a:solidFill>
                <a:srgbClr val="C1001F"/>
              </a:solidFill>
              <a:effectLst/>
            </a:rPr>
            <a:t>2020</a:t>
          </a:r>
          <a:endParaRPr lang="en-US" sz="4400" b="1" cap="none" spc="0">
            <a:ln w="18415" cmpd="sng">
              <a:solidFill>
                <a:srgbClr val="A4001B"/>
              </a:solidFill>
              <a:prstDash val="solid"/>
            </a:ln>
            <a:solidFill>
              <a:srgbClr val="C1001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</xdr:rowOff>
    </xdr:from>
    <xdr:to>
      <xdr:col>6</xdr:col>
      <xdr:colOff>809625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ssode2.CIO\My%20Documents\Abs-2002\Abstract2002\Inter-Chap02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ssohea\Local%20Settings\Temporary%20Internet%20Files\OLK4\Documents%20and%20Settings\cssode2\My%20Documents\Abs-2001\2001SYBK\SYBK2001-Chapters\BOOK-SEC\T301T3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ssode2\Local%20Settings\Temporary%20Internet%20Files\OLKEB\Documents%20and%20Settings\cssode2\My%20Documents\Abs-2001\2001SYBK\SYBK2001-Chapters\BOOK-SEC\T301T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  <sheetName val="T9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BM120"/>
  <sheetViews>
    <sheetView showGridLines="0" zoomScale="80" zoomScaleNormal="80" zoomScaleSheetLayoutView="100" workbookViewId="0">
      <selection activeCell="Z22" sqref="Z22"/>
    </sheetView>
  </sheetViews>
  <sheetFormatPr defaultColWidth="4.5703125" defaultRowHeight="12.75"/>
  <cols>
    <col min="1" max="19" width="4.5703125" style="157"/>
    <col min="20" max="65" width="4.5703125" style="158"/>
    <col min="66" max="16384" width="4.5703125" style="157"/>
  </cols>
  <sheetData>
    <row r="5" spans="6:9" ht="55.5" customHeight="1"/>
    <row r="13" spans="6:9">
      <c r="I13" s="183"/>
    </row>
    <row r="14" spans="6:9">
      <c r="F14" s="183"/>
    </row>
    <row r="24" spans="1:19" ht="31.5" customHeight="1">
      <c r="F24" s="506"/>
      <c r="G24" s="506"/>
      <c r="H24" s="506"/>
      <c r="I24" s="506"/>
      <c r="J24" s="506"/>
      <c r="K24" s="506"/>
      <c r="L24" s="506"/>
      <c r="M24" s="506"/>
    </row>
    <row r="25" spans="1:19" ht="21.75" customHeight="1"/>
    <row r="27" spans="1:19" ht="8.25" customHeight="1">
      <c r="A27" s="159"/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1"/>
      <c r="Q27" s="161"/>
      <c r="R27" s="161"/>
      <c r="S27" s="161"/>
    </row>
    <row r="28" spans="1:19" ht="8.25" customHeight="1">
      <c r="A28" s="159"/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1"/>
      <c r="Q28" s="161"/>
      <c r="R28" s="161"/>
      <c r="S28" s="161"/>
    </row>
    <row r="29" spans="1:19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</row>
    <row r="30" spans="1:19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</row>
    <row r="31" spans="1:19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</row>
    <row r="32" spans="1:19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</row>
    <row r="33" spans="1:19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</row>
    <row r="34" spans="1:19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</row>
    <row r="35" spans="1:19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</row>
    <row r="36" spans="1:19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</row>
    <row r="37" spans="1:19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</row>
    <row r="38" spans="1:19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</row>
    <row r="39" spans="1:19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</row>
    <row r="40" spans="1:19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</row>
    <row r="41" spans="1:19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</row>
    <row r="42" spans="1:19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</row>
    <row r="43" spans="1:19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</row>
    <row r="44" spans="1:19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</row>
    <row r="45" spans="1:19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</row>
    <row r="46" spans="1:19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</row>
    <row r="47" spans="1:19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</row>
    <row r="48" spans="1:19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</row>
    <row r="49" spans="1:19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</row>
    <row r="50" spans="1:19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</row>
    <row r="51" spans="1:19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</row>
    <row r="52" spans="1:19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</row>
    <row r="53" spans="1:19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</row>
    <row r="54" spans="1:19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</row>
    <row r="55" spans="1:19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</row>
    <row r="56" spans="1:19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</row>
    <row r="57" spans="1:19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</row>
    <row r="58" spans="1:19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</row>
    <row r="59" spans="1:19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</row>
    <row r="60" spans="1:19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</row>
    <row r="61" spans="1:19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</row>
    <row r="62" spans="1:19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</row>
    <row r="63" spans="1:19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</row>
    <row r="64" spans="1:19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</row>
    <row r="65" spans="1:19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</row>
    <row r="66" spans="1:19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</row>
    <row r="67" spans="1:19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</row>
    <row r="68" spans="1:19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</row>
    <row r="69" spans="1:19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</row>
    <row r="70" spans="1:19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</row>
    <row r="71" spans="1:19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</row>
    <row r="72" spans="1:19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</row>
    <row r="73" spans="1:19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</row>
    <row r="74" spans="1:19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</row>
    <row r="75" spans="1:19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</row>
    <row r="76" spans="1:19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</row>
    <row r="77" spans="1:19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</row>
    <row r="78" spans="1:19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</row>
    <row r="79" spans="1:19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</row>
    <row r="80" spans="1:19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</row>
    <row r="81" spans="1:19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</row>
    <row r="82" spans="1:19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</row>
    <row r="83" spans="1:19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</row>
    <row r="84" spans="1:19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</row>
    <row r="85" spans="1:19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</row>
    <row r="86" spans="1:19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</row>
    <row r="87" spans="1:19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</row>
    <row r="88" spans="1:19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</row>
    <row r="89" spans="1:19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</row>
    <row r="90" spans="1:19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</row>
    <row r="91" spans="1:19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</row>
    <row r="92" spans="1:19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</row>
    <row r="93" spans="1:19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</row>
    <row r="94" spans="1:19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</row>
    <row r="95" spans="1:19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</row>
    <row r="96" spans="1:19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</row>
    <row r="97" spans="1:19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</row>
    <row r="98" spans="1:19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</row>
    <row r="99" spans="1:19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</row>
    <row r="100" spans="1:19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</row>
    <row r="101" spans="1:19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</row>
    <row r="102" spans="1:19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</row>
    <row r="103" spans="1:19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</row>
    <row r="104" spans="1:19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</row>
    <row r="105" spans="1:19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</row>
    <row r="106" spans="1:19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</row>
    <row r="107" spans="1:19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</row>
    <row r="108" spans="1:19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</row>
    <row r="109" spans="1:19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</row>
    <row r="110" spans="1:19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</row>
    <row r="111" spans="1:19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</row>
    <row r="112" spans="1:19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</row>
    <row r="113" spans="1:19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</row>
    <row r="114" spans="1:19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</row>
    <row r="115" spans="1:19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</row>
    <row r="116" spans="1:19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</row>
    <row r="117" spans="1:19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</row>
    <row r="118" spans="1:19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</row>
    <row r="119" spans="1:19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</row>
    <row r="120" spans="1:19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</row>
  </sheetData>
  <mergeCells count="1">
    <mergeCell ref="F24:M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66FF"/>
  </sheetPr>
  <dimension ref="A1:P34"/>
  <sheetViews>
    <sheetView showGridLines="0" view="pageBreakPreview" topLeftCell="A10" zoomScaleNormal="60" zoomScaleSheetLayoutView="100" workbookViewId="0">
      <selection activeCell="H18" sqref="H18"/>
    </sheetView>
  </sheetViews>
  <sheetFormatPr defaultColWidth="31.140625" defaultRowHeight="12.75"/>
  <cols>
    <col min="1" max="1" width="21.5703125" style="3" customWidth="1"/>
    <col min="2" max="2" width="12.7109375" style="2" customWidth="1"/>
    <col min="3" max="3" width="10.7109375" style="3" customWidth="1"/>
    <col min="4" max="4" width="9.28515625" style="3" customWidth="1"/>
    <col min="5" max="5" width="12.7109375" style="3" customWidth="1"/>
    <col min="6" max="6" width="10.5703125" style="3" customWidth="1"/>
    <col min="7" max="7" width="8.85546875" style="3" customWidth="1"/>
    <col min="8" max="8" width="16.28515625" style="3" customWidth="1"/>
    <col min="9" max="9" width="8" style="3" customWidth="1"/>
    <col min="10" max="10" width="21.42578125" style="3" customWidth="1"/>
    <col min="11" max="16" width="11.7109375" style="3" customWidth="1"/>
    <col min="17" max="16384" width="31.140625" style="3"/>
  </cols>
  <sheetData>
    <row r="1" spans="1:16" ht="24.75" customHeight="1">
      <c r="A1" s="565"/>
      <c r="B1" s="565"/>
      <c r="C1" s="565"/>
      <c r="D1" s="565"/>
      <c r="E1" s="565"/>
      <c r="F1" s="565"/>
      <c r="G1" s="565"/>
      <c r="H1" s="565"/>
    </row>
    <row r="2" spans="1:16" ht="39" customHeight="1">
      <c r="A2" s="531">
        <v>2020</v>
      </c>
      <c r="B2" s="537" t="s">
        <v>386</v>
      </c>
      <c r="C2" s="537"/>
      <c r="D2" s="537"/>
      <c r="E2" s="537"/>
      <c r="F2" s="537"/>
      <c r="G2" s="537"/>
      <c r="H2" s="507" t="s">
        <v>311</v>
      </c>
    </row>
    <row r="3" spans="1:16" ht="34.5" customHeight="1">
      <c r="A3" s="531"/>
      <c r="B3" s="510" t="s">
        <v>436</v>
      </c>
      <c r="C3" s="510"/>
      <c r="D3" s="510"/>
      <c r="E3" s="510"/>
      <c r="F3" s="510"/>
      <c r="G3" s="510"/>
      <c r="H3" s="507"/>
    </row>
    <row r="4" spans="1:16" s="5" customFormat="1" ht="18" customHeight="1" thickBot="1">
      <c r="A4" s="47"/>
      <c r="B4" s="464"/>
      <c r="C4" s="47"/>
      <c r="D4" s="47"/>
      <c r="E4" s="47"/>
      <c r="F4" s="47"/>
      <c r="G4" s="47"/>
      <c r="H4" s="369"/>
    </row>
    <row r="5" spans="1:16" s="17" customFormat="1" ht="29.45" customHeight="1">
      <c r="A5" s="538" t="s">
        <v>97</v>
      </c>
      <c r="B5" s="81"/>
      <c r="C5" s="570" t="s">
        <v>319</v>
      </c>
      <c r="D5" s="571"/>
      <c r="E5" s="566" t="s">
        <v>96</v>
      </c>
      <c r="F5" s="566"/>
      <c r="G5" s="567"/>
      <c r="H5" s="563" t="s">
        <v>266</v>
      </c>
    </row>
    <row r="6" spans="1:16" s="17" customFormat="1" ht="24.95" customHeight="1" thickBot="1">
      <c r="A6" s="538"/>
      <c r="B6" s="82" t="s">
        <v>76</v>
      </c>
      <c r="C6" s="572"/>
      <c r="D6" s="573"/>
      <c r="E6" s="568"/>
      <c r="F6" s="568"/>
      <c r="G6" s="569"/>
      <c r="H6" s="540"/>
    </row>
    <row r="7" spans="1:16" s="2" customFormat="1" ht="24" customHeight="1">
      <c r="A7" s="538"/>
      <c r="B7" s="83" t="s">
        <v>173</v>
      </c>
      <c r="C7" s="370" t="s">
        <v>37</v>
      </c>
      <c r="D7" s="370" t="s">
        <v>87</v>
      </c>
      <c r="E7" s="371" t="s">
        <v>172</v>
      </c>
      <c r="F7" s="371" t="s">
        <v>85</v>
      </c>
      <c r="G7" s="372" t="s">
        <v>84</v>
      </c>
      <c r="H7" s="540"/>
    </row>
    <row r="8" spans="1:16" s="2" customFormat="1" ht="21" customHeight="1" thickBot="1">
      <c r="A8" s="538"/>
      <c r="B8" s="84"/>
      <c r="C8" s="373" t="s">
        <v>31</v>
      </c>
      <c r="D8" s="373" t="s">
        <v>90</v>
      </c>
      <c r="E8" s="374" t="s">
        <v>171</v>
      </c>
      <c r="F8" s="374" t="s">
        <v>88</v>
      </c>
      <c r="G8" s="375" t="s">
        <v>21</v>
      </c>
      <c r="H8" s="564"/>
    </row>
    <row r="9" spans="1:16" s="2" customFormat="1" ht="21" customHeight="1" thickBot="1">
      <c r="A9" s="202" t="s">
        <v>21</v>
      </c>
      <c r="B9" s="70"/>
      <c r="C9" s="70"/>
      <c r="D9" s="70"/>
      <c r="E9" s="70"/>
      <c r="F9" s="70"/>
      <c r="G9" s="70"/>
      <c r="H9" s="455" t="s">
        <v>48</v>
      </c>
      <c r="K9" s="436"/>
      <c r="L9" s="436"/>
      <c r="M9" s="436"/>
      <c r="N9" s="436"/>
      <c r="O9" s="436"/>
      <c r="P9" s="436"/>
    </row>
    <row r="10" spans="1:16" s="17" customFormat="1">
      <c r="A10" s="223" t="s">
        <v>229</v>
      </c>
      <c r="B10" s="234">
        <f>SUM(C10:G10)</f>
        <v>1</v>
      </c>
      <c r="C10" s="170">
        <v>0</v>
      </c>
      <c r="D10" s="206">
        <v>0</v>
      </c>
      <c r="E10" s="206">
        <v>0</v>
      </c>
      <c r="F10" s="170">
        <v>0</v>
      </c>
      <c r="G10" s="176">
        <v>1</v>
      </c>
      <c r="H10" s="177" t="s">
        <v>155</v>
      </c>
      <c r="K10" s="433"/>
      <c r="L10" s="433"/>
      <c r="M10" s="433"/>
      <c r="N10" s="433"/>
      <c r="O10" s="433"/>
      <c r="P10" s="433"/>
    </row>
    <row r="11" spans="1:16" s="17" customFormat="1" ht="18" customHeight="1">
      <c r="A11" s="225" t="s">
        <v>115</v>
      </c>
      <c r="B11" s="234">
        <f t="shared" ref="B11:B14" si="0">SUM(C11:G11)</f>
        <v>68</v>
      </c>
      <c r="C11" s="206">
        <v>0</v>
      </c>
      <c r="D11" s="176">
        <v>13</v>
      </c>
      <c r="E11" s="176">
        <v>5</v>
      </c>
      <c r="F11" s="206">
        <v>0</v>
      </c>
      <c r="G11" s="176">
        <v>50</v>
      </c>
      <c r="H11" s="177" t="s">
        <v>98</v>
      </c>
      <c r="I11" s="173"/>
      <c r="K11" s="433"/>
      <c r="L11" s="433"/>
      <c r="M11" s="433"/>
      <c r="N11" s="433"/>
      <c r="O11" s="433"/>
      <c r="P11" s="433"/>
    </row>
    <row r="12" spans="1:16" s="17" customFormat="1" ht="18" customHeight="1">
      <c r="A12" s="225" t="s">
        <v>116</v>
      </c>
      <c r="B12" s="234">
        <f t="shared" si="0"/>
        <v>465</v>
      </c>
      <c r="C12" s="206">
        <v>0</v>
      </c>
      <c r="D12" s="176">
        <v>35</v>
      </c>
      <c r="E12" s="176">
        <v>22</v>
      </c>
      <c r="F12" s="176">
        <v>2</v>
      </c>
      <c r="G12" s="176">
        <v>406</v>
      </c>
      <c r="H12" s="177" t="s">
        <v>99</v>
      </c>
      <c r="K12" s="433"/>
      <c r="L12" s="433"/>
      <c r="M12" s="433"/>
      <c r="N12" s="433"/>
      <c r="O12" s="433"/>
      <c r="P12" s="433"/>
    </row>
    <row r="13" spans="1:16" s="17" customFormat="1" ht="18" customHeight="1">
      <c r="A13" s="225" t="s">
        <v>117</v>
      </c>
      <c r="B13" s="234">
        <f>SUM(C13:G13)</f>
        <v>2194</v>
      </c>
      <c r="C13" s="176">
        <v>7</v>
      </c>
      <c r="D13" s="176">
        <v>75</v>
      </c>
      <c r="E13" s="176">
        <v>75</v>
      </c>
      <c r="F13" s="176">
        <v>6</v>
      </c>
      <c r="G13" s="176">
        <v>2031</v>
      </c>
      <c r="H13" s="177" t="s">
        <v>100</v>
      </c>
      <c r="K13" s="433"/>
      <c r="L13" s="433"/>
      <c r="M13" s="433"/>
      <c r="N13" s="433"/>
      <c r="O13" s="433"/>
      <c r="P13" s="433"/>
    </row>
    <row r="14" spans="1:16" s="17" customFormat="1" ht="18" customHeight="1">
      <c r="A14" s="225" t="s">
        <v>151</v>
      </c>
      <c r="B14" s="234">
        <f t="shared" si="0"/>
        <v>2457</v>
      </c>
      <c r="C14" s="176">
        <v>2</v>
      </c>
      <c r="D14" s="176">
        <v>59</v>
      </c>
      <c r="E14" s="176">
        <v>48</v>
      </c>
      <c r="F14" s="176">
        <v>6</v>
      </c>
      <c r="G14" s="176">
        <v>2342</v>
      </c>
      <c r="H14" s="177" t="s">
        <v>152</v>
      </c>
      <c r="K14" s="433"/>
      <c r="L14" s="433"/>
      <c r="M14" s="433"/>
      <c r="N14" s="433"/>
      <c r="O14" s="433"/>
      <c r="P14" s="433"/>
    </row>
    <row r="15" spans="1:16" s="17" customFormat="1" ht="18" customHeight="1">
      <c r="A15" s="225" t="s">
        <v>31</v>
      </c>
      <c r="B15" s="234">
        <f>SUM(C15:G15)</f>
        <v>301</v>
      </c>
      <c r="C15" s="176">
        <v>54</v>
      </c>
      <c r="D15" s="176">
        <v>58</v>
      </c>
      <c r="E15" s="176">
        <v>164</v>
      </c>
      <c r="F15" s="176">
        <v>23</v>
      </c>
      <c r="G15" s="176">
        <v>2</v>
      </c>
      <c r="H15" s="177" t="s">
        <v>37</v>
      </c>
      <c r="K15" s="433"/>
      <c r="L15" s="433"/>
      <c r="M15" s="433"/>
      <c r="N15" s="433"/>
      <c r="O15" s="433"/>
      <c r="P15" s="433"/>
    </row>
    <row r="16" spans="1:16" s="17" customFormat="1" ht="18" customHeight="1" thickBot="1">
      <c r="A16" s="226" t="s">
        <v>23</v>
      </c>
      <c r="B16" s="349">
        <f>SUM(B10:B15)</f>
        <v>5486</v>
      </c>
      <c r="C16" s="188">
        <f>SUM(C10:C15)</f>
        <v>63</v>
      </c>
      <c r="D16" s="188">
        <f t="shared" ref="D16:E16" si="1">SUM(D10:D15)</f>
        <v>240</v>
      </c>
      <c r="E16" s="188">
        <f t="shared" si="1"/>
        <v>314</v>
      </c>
      <c r="F16" s="188">
        <f>SUM(F10:F15)</f>
        <v>37</v>
      </c>
      <c r="G16" s="188">
        <f>SUM(G10:G15)</f>
        <v>4832</v>
      </c>
      <c r="H16" s="365" t="s">
        <v>76</v>
      </c>
      <c r="K16" s="433"/>
      <c r="L16" s="433"/>
      <c r="M16" s="433"/>
      <c r="N16" s="433"/>
      <c r="O16" s="433"/>
      <c r="P16" s="433"/>
    </row>
    <row r="17" spans="1:16" s="2" customFormat="1" ht="21" customHeight="1" thickBot="1">
      <c r="A17" s="202" t="s">
        <v>20</v>
      </c>
      <c r="B17" s="70"/>
      <c r="C17" s="70"/>
      <c r="D17" s="70"/>
      <c r="E17" s="70"/>
      <c r="F17" s="70"/>
      <c r="G17" s="70"/>
      <c r="H17" s="455" t="s">
        <v>47</v>
      </c>
      <c r="K17" s="436"/>
      <c r="L17" s="436"/>
      <c r="M17" s="436"/>
      <c r="N17" s="436"/>
      <c r="O17" s="436"/>
      <c r="P17" s="436"/>
    </row>
    <row r="18" spans="1:16" s="17" customFormat="1">
      <c r="A18" s="223" t="s">
        <v>229</v>
      </c>
      <c r="B18" s="470">
        <f>SUM(C18:G18)</f>
        <v>1</v>
      </c>
      <c r="C18" s="170">
        <v>0</v>
      </c>
      <c r="D18" s="170">
        <v>0</v>
      </c>
      <c r="E18" s="170">
        <v>0</v>
      </c>
      <c r="F18" s="170">
        <v>0</v>
      </c>
      <c r="G18" s="170">
        <v>1</v>
      </c>
      <c r="H18" s="177" t="s">
        <v>155</v>
      </c>
      <c r="K18" s="433"/>
      <c r="L18" s="433"/>
      <c r="M18" s="433"/>
      <c r="N18" s="433"/>
      <c r="O18" s="433"/>
      <c r="P18" s="433"/>
    </row>
    <row r="19" spans="1:16" s="17" customFormat="1" ht="18" customHeight="1">
      <c r="A19" s="225" t="s">
        <v>115</v>
      </c>
      <c r="B19" s="234">
        <f t="shared" ref="B19:B20" si="2">SUM(C19:G19)</f>
        <v>3</v>
      </c>
      <c r="C19" s="170">
        <v>0</v>
      </c>
      <c r="D19" s="176">
        <v>1</v>
      </c>
      <c r="E19" s="206">
        <v>0</v>
      </c>
      <c r="F19" s="170">
        <v>0</v>
      </c>
      <c r="G19" s="176">
        <v>2</v>
      </c>
      <c r="H19" s="177" t="s">
        <v>98</v>
      </c>
      <c r="K19" s="433"/>
      <c r="L19" s="433"/>
      <c r="M19" s="433"/>
      <c r="N19" s="433"/>
      <c r="O19" s="433"/>
      <c r="P19" s="433"/>
    </row>
    <row r="20" spans="1:16" s="17" customFormat="1" ht="18" customHeight="1">
      <c r="A20" s="225" t="s">
        <v>116</v>
      </c>
      <c r="B20" s="234">
        <f t="shared" si="2"/>
        <v>31</v>
      </c>
      <c r="C20" s="170">
        <v>0</v>
      </c>
      <c r="D20" s="176">
        <v>5</v>
      </c>
      <c r="E20" s="176">
        <v>4</v>
      </c>
      <c r="F20" s="176">
        <v>1</v>
      </c>
      <c r="G20" s="176">
        <v>21</v>
      </c>
      <c r="H20" s="177" t="s">
        <v>99</v>
      </c>
      <c r="K20" s="433"/>
      <c r="L20" s="433"/>
      <c r="M20" s="433"/>
      <c r="N20" s="433"/>
      <c r="O20" s="433"/>
      <c r="P20" s="433"/>
    </row>
    <row r="21" spans="1:16" s="17" customFormat="1" ht="18" customHeight="1">
      <c r="A21" s="225" t="s">
        <v>117</v>
      </c>
      <c r="B21" s="234">
        <f>SUM(C21:G21)</f>
        <v>167</v>
      </c>
      <c r="C21" s="170">
        <v>0</v>
      </c>
      <c r="D21" s="176">
        <v>34</v>
      </c>
      <c r="E21" s="176">
        <v>32</v>
      </c>
      <c r="F21" s="170">
        <v>0</v>
      </c>
      <c r="G21" s="176">
        <v>101</v>
      </c>
      <c r="H21" s="177" t="s">
        <v>100</v>
      </c>
      <c r="K21" s="433"/>
      <c r="L21" s="433"/>
      <c r="M21" s="433"/>
      <c r="N21" s="433"/>
      <c r="O21" s="433"/>
      <c r="P21" s="433"/>
    </row>
    <row r="22" spans="1:16" s="17" customFormat="1" ht="18" customHeight="1">
      <c r="A22" s="225" t="s">
        <v>151</v>
      </c>
      <c r="B22" s="234">
        <f t="shared" ref="B22" si="3">SUM(C22:G22)</f>
        <v>220</v>
      </c>
      <c r="C22" s="176">
        <v>1</v>
      </c>
      <c r="D22" s="176">
        <v>66</v>
      </c>
      <c r="E22" s="176">
        <v>28</v>
      </c>
      <c r="F22" s="176">
        <v>2</v>
      </c>
      <c r="G22" s="176">
        <v>123</v>
      </c>
      <c r="H22" s="177" t="s">
        <v>152</v>
      </c>
      <c r="K22" s="433"/>
      <c r="L22" s="433"/>
      <c r="M22" s="433"/>
      <c r="N22" s="433"/>
      <c r="O22" s="433"/>
      <c r="P22" s="433"/>
    </row>
    <row r="23" spans="1:16" s="17" customFormat="1" ht="18" customHeight="1">
      <c r="A23" s="225" t="s">
        <v>31</v>
      </c>
      <c r="B23" s="234">
        <f>SUM(C23:G23)</f>
        <v>118</v>
      </c>
      <c r="C23" s="176">
        <v>25</v>
      </c>
      <c r="D23" s="176">
        <v>58</v>
      </c>
      <c r="E23" s="176">
        <v>24</v>
      </c>
      <c r="F23" s="206">
        <v>0</v>
      </c>
      <c r="G23" s="176">
        <v>11</v>
      </c>
      <c r="H23" s="177" t="s">
        <v>37</v>
      </c>
      <c r="K23" s="433"/>
      <c r="L23" s="433"/>
      <c r="M23" s="433"/>
      <c r="N23" s="433"/>
      <c r="O23" s="433"/>
      <c r="P23" s="433"/>
    </row>
    <row r="24" spans="1:16" s="17" customFormat="1" ht="18" customHeight="1" thickBot="1">
      <c r="A24" s="226" t="s">
        <v>23</v>
      </c>
      <c r="B24" s="349">
        <f>SUM(B18:B23)</f>
        <v>540</v>
      </c>
      <c r="C24" s="188">
        <f>SUM(C18:C23)</f>
        <v>26</v>
      </c>
      <c r="D24" s="188">
        <f t="shared" ref="D24:E24" si="4">SUM(D18:D23)</f>
        <v>164</v>
      </c>
      <c r="E24" s="188">
        <f t="shared" si="4"/>
        <v>88</v>
      </c>
      <c r="F24" s="188">
        <f>SUM(F18:F23)</f>
        <v>3</v>
      </c>
      <c r="G24" s="188">
        <f>SUM(G18:G23)</f>
        <v>259</v>
      </c>
      <c r="H24" s="365" t="s">
        <v>76</v>
      </c>
      <c r="K24" s="433"/>
      <c r="L24" s="433"/>
      <c r="M24" s="433"/>
      <c r="N24" s="433"/>
      <c r="O24" s="433"/>
      <c r="P24" s="433"/>
    </row>
    <row r="25" spans="1:16" s="2" customFormat="1" ht="21" customHeight="1" thickBot="1">
      <c r="A25" s="202" t="s">
        <v>23</v>
      </c>
      <c r="B25" s="70"/>
      <c r="C25" s="70"/>
      <c r="D25" s="70"/>
      <c r="E25" s="70"/>
      <c r="F25" s="70"/>
      <c r="G25" s="70"/>
      <c r="H25" s="455" t="s">
        <v>76</v>
      </c>
    </row>
    <row r="26" spans="1:16" s="17" customFormat="1" ht="24.75" customHeight="1">
      <c r="A26" s="223" t="s">
        <v>229</v>
      </c>
      <c r="B26" s="234">
        <f t="shared" ref="B26:B31" si="5">SUM(C26:G26)</f>
        <v>2</v>
      </c>
      <c r="C26" s="206">
        <f t="shared" ref="C26:F31" si="6">C10+C18</f>
        <v>0</v>
      </c>
      <c r="D26" s="206">
        <f t="shared" si="6"/>
        <v>0</v>
      </c>
      <c r="E26" s="206">
        <f t="shared" si="6"/>
        <v>0</v>
      </c>
      <c r="F26" s="206">
        <f>F10+F18</f>
        <v>0</v>
      </c>
      <c r="G26" s="176">
        <f>G10+G18</f>
        <v>2</v>
      </c>
      <c r="H26" s="177" t="s">
        <v>155</v>
      </c>
    </row>
    <row r="27" spans="1:16" s="17" customFormat="1" ht="18" customHeight="1">
      <c r="A27" s="225" t="s">
        <v>115</v>
      </c>
      <c r="B27" s="234">
        <f t="shared" si="5"/>
        <v>71</v>
      </c>
      <c r="C27" s="206">
        <f t="shared" si="6"/>
        <v>0</v>
      </c>
      <c r="D27" s="176">
        <f t="shared" si="6"/>
        <v>14</v>
      </c>
      <c r="E27" s="176">
        <f t="shared" si="6"/>
        <v>5</v>
      </c>
      <c r="F27" s="206">
        <f t="shared" si="6"/>
        <v>0</v>
      </c>
      <c r="G27" s="176">
        <f t="shared" ref="G27:G31" si="7">G11+G19</f>
        <v>52</v>
      </c>
      <c r="H27" s="177" t="s">
        <v>98</v>
      </c>
    </row>
    <row r="28" spans="1:16" s="17" customFormat="1" ht="18" customHeight="1">
      <c r="A28" s="225" t="s">
        <v>116</v>
      </c>
      <c r="B28" s="234">
        <f t="shared" si="5"/>
        <v>496</v>
      </c>
      <c r="C28" s="206">
        <f t="shared" si="6"/>
        <v>0</v>
      </c>
      <c r="D28" s="176">
        <f t="shared" si="6"/>
        <v>40</v>
      </c>
      <c r="E28" s="176">
        <f t="shared" si="6"/>
        <v>26</v>
      </c>
      <c r="F28" s="176">
        <f>F12+F20</f>
        <v>3</v>
      </c>
      <c r="G28" s="176">
        <f t="shared" si="7"/>
        <v>427</v>
      </c>
      <c r="H28" s="177" t="s">
        <v>99</v>
      </c>
    </row>
    <row r="29" spans="1:16" s="17" customFormat="1" ht="18" customHeight="1">
      <c r="A29" s="225" t="s">
        <v>117</v>
      </c>
      <c r="B29" s="234">
        <f t="shared" si="5"/>
        <v>2361</v>
      </c>
      <c r="C29" s="176">
        <f t="shared" si="6"/>
        <v>7</v>
      </c>
      <c r="D29" s="176">
        <f t="shared" si="6"/>
        <v>109</v>
      </c>
      <c r="E29" s="176">
        <f t="shared" si="6"/>
        <v>107</v>
      </c>
      <c r="F29" s="176">
        <f t="shared" si="6"/>
        <v>6</v>
      </c>
      <c r="G29" s="176">
        <f t="shared" si="7"/>
        <v>2132</v>
      </c>
      <c r="H29" s="177" t="s">
        <v>100</v>
      </c>
    </row>
    <row r="30" spans="1:16" s="17" customFormat="1" ht="18" customHeight="1">
      <c r="A30" s="225" t="s">
        <v>151</v>
      </c>
      <c r="B30" s="234">
        <f t="shared" si="5"/>
        <v>2677</v>
      </c>
      <c r="C30" s="176">
        <f t="shared" si="6"/>
        <v>3</v>
      </c>
      <c r="D30" s="176">
        <f t="shared" si="6"/>
        <v>125</v>
      </c>
      <c r="E30" s="176">
        <f t="shared" si="6"/>
        <v>76</v>
      </c>
      <c r="F30" s="176">
        <f t="shared" si="6"/>
        <v>8</v>
      </c>
      <c r="G30" s="176">
        <f t="shared" si="7"/>
        <v>2465</v>
      </c>
      <c r="H30" s="177" t="s">
        <v>152</v>
      </c>
    </row>
    <row r="31" spans="1:16" s="17" customFormat="1" ht="18" customHeight="1">
      <c r="A31" s="225" t="s">
        <v>31</v>
      </c>
      <c r="B31" s="234">
        <f t="shared" si="5"/>
        <v>419</v>
      </c>
      <c r="C31" s="176">
        <f t="shared" si="6"/>
        <v>79</v>
      </c>
      <c r="D31" s="176">
        <f t="shared" si="6"/>
        <v>116</v>
      </c>
      <c r="E31" s="176">
        <f t="shared" si="6"/>
        <v>188</v>
      </c>
      <c r="F31" s="176">
        <f t="shared" si="6"/>
        <v>23</v>
      </c>
      <c r="G31" s="176">
        <f t="shared" si="7"/>
        <v>13</v>
      </c>
      <c r="H31" s="177" t="s">
        <v>37</v>
      </c>
    </row>
    <row r="32" spans="1:16" s="17" customFormat="1" ht="18" customHeight="1" thickBot="1">
      <c r="A32" s="226" t="s">
        <v>23</v>
      </c>
      <c r="B32" s="349">
        <f>SUM(B26:B31)</f>
        <v>6026</v>
      </c>
      <c r="C32" s="188">
        <f t="shared" ref="C32:F32" si="8">C16+C24</f>
        <v>89</v>
      </c>
      <c r="D32" s="188">
        <f t="shared" si="8"/>
        <v>404</v>
      </c>
      <c r="E32" s="188">
        <f t="shared" si="8"/>
        <v>402</v>
      </c>
      <c r="F32" s="188">
        <f t="shared" si="8"/>
        <v>40</v>
      </c>
      <c r="G32" s="188">
        <f>G16+G24</f>
        <v>5091</v>
      </c>
      <c r="H32" s="365" t="s">
        <v>76</v>
      </c>
    </row>
    <row r="33" spans="1:13">
      <c r="A33" s="39" t="s">
        <v>141</v>
      </c>
      <c r="B33" s="463"/>
      <c r="C33" s="39"/>
      <c r="D33" s="24"/>
      <c r="E33" s="209"/>
      <c r="F33" s="209"/>
      <c r="G33" s="209"/>
      <c r="H33" s="209" t="s">
        <v>140</v>
      </c>
    </row>
    <row r="34" spans="1:13" ht="20.25" customHeight="1">
      <c r="A34" s="39" t="s">
        <v>161</v>
      </c>
      <c r="B34" s="463"/>
      <c r="C34" s="39"/>
      <c r="D34" s="24"/>
      <c r="E34" s="562" t="s">
        <v>160</v>
      </c>
      <c r="F34" s="562"/>
      <c r="G34" s="562"/>
      <c r="H34" s="562"/>
      <c r="I34" s="215"/>
      <c r="J34" s="215"/>
      <c r="K34" s="215"/>
      <c r="L34" s="215"/>
      <c r="M34" s="215"/>
    </row>
  </sheetData>
  <mergeCells count="10">
    <mergeCell ref="B3:G3"/>
    <mergeCell ref="E34:H34"/>
    <mergeCell ref="A5:A8"/>
    <mergeCell ref="H5:H8"/>
    <mergeCell ref="A1:H1"/>
    <mergeCell ref="E5:G6"/>
    <mergeCell ref="C5:D6"/>
    <mergeCell ref="H2:H3"/>
    <mergeCell ref="A2:A3"/>
    <mergeCell ref="B2:G2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66FF"/>
  </sheetPr>
  <dimension ref="A1:V103"/>
  <sheetViews>
    <sheetView showGridLines="0" view="pageBreakPreview" topLeftCell="A7" zoomScale="90" zoomScaleNormal="60" zoomScaleSheetLayoutView="90" workbookViewId="0">
      <selection activeCell="A2" sqref="A2:I3"/>
    </sheetView>
  </sheetViews>
  <sheetFormatPr defaultColWidth="9.140625" defaultRowHeight="12.75"/>
  <cols>
    <col min="1" max="1" width="8.28515625" style="2" customWidth="1"/>
    <col min="2" max="2" width="6.7109375" style="3" customWidth="1"/>
    <col min="3" max="9" width="8.5703125" style="3" customWidth="1"/>
    <col min="10" max="10" width="17" style="3" customWidth="1"/>
    <col min="11" max="16384" width="9.140625" style="3"/>
  </cols>
  <sheetData>
    <row r="1" spans="1:22" ht="16.5" customHeight="1"/>
    <row r="2" spans="1:22" ht="15.75" customHeight="1">
      <c r="A2" s="531">
        <v>2020</v>
      </c>
      <c r="B2" s="531"/>
      <c r="C2" s="537" t="s">
        <v>332</v>
      </c>
      <c r="D2" s="537"/>
      <c r="E2" s="537"/>
      <c r="F2" s="537"/>
      <c r="G2" s="537"/>
      <c r="H2" s="537"/>
      <c r="I2" s="537"/>
      <c r="J2" s="507" t="s">
        <v>310</v>
      </c>
    </row>
    <row r="3" spans="1:22" ht="33.75" customHeight="1">
      <c r="A3" s="531"/>
      <c r="B3" s="531"/>
      <c r="C3" s="510" t="s">
        <v>387</v>
      </c>
      <c r="D3" s="510"/>
      <c r="E3" s="510"/>
      <c r="F3" s="510"/>
      <c r="G3" s="510"/>
      <c r="H3" s="510"/>
      <c r="I3" s="510"/>
      <c r="J3" s="507"/>
    </row>
    <row r="4" spans="1:22" s="5" customFormat="1" ht="18.75" customHeigh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22" s="17" customFormat="1" ht="27" customHeight="1" thickBot="1">
      <c r="A5" s="545" t="s">
        <v>230</v>
      </c>
      <c r="B5" s="376" t="s">
        <v>201</v>
      </c>
      <c r="C5" s="377"/>
      <c r="D5" s="378"/>
      <c r="E5" s="92"/>
      <c r="F5" s="93"/>
      <c r="G5" s="93"/>
      <c r="H5" s="379"/>
      <c r="I5" s="380" t="s">
        <v>108</v>
      </c>
      <c r="J5" s="557" t="s">
        <v>107</v>
      </c>
    </row>
    <row r="6" spans="1:22" s="2" customFormat="1" ht="21" customHeight="1" thickTop="1">
      <c r="A6" s="545"/>
      <c r="B6" s="574" t="s">
        <v>139</v>
      </c>
      <c r="C6" s="574" t="s">
        <v>55</v>
      </c>
      <c r="D6" s="574" t="s">
        <v>54</v>
      </c>
      <c r="E6" s="574" t="s">
        <v>53</v>
      </c>
      <c r="F6" s="574" t="s">
        <v>93</v>
      </c>
      <c r="G6" s="574" t="s">
        <v>52</v>
      </c>
      <c r="H6" s="574" t="s">
        <v>92</v>
      </c>
      <c r="I6" s="575" t="s">
        <v>51</v>
      </c>
      <c r="J6" s="557"/>
    </row>
    <row r="7" spans="1:22" s="2" customFormat="1" ht="48.75" customHeight="1" thickBot="1">
      <c r="A7" s="381" t="s">
        <v>173</v>
      </c>
      <c r="B7" s="574"/>
      <c r="C7" s="574"/>
      <c r="D7" s="574"/>
      <c r="E7" s="574"/>
      <c r="F7" s="574"/>
      <c r="G7" s="574"/>
      <c r="H7" s="574"/>
      <c r="I7" s="575"/>
      <c r="J7" s="382" t="s">
        <v>302</v>
      </c>
    </row>
    <row r="8" spans="1:22" s="2" customFormat="1" ht="26.25" customHeight="1" thickBot="1">
      <c r="A8" s="202" t="s">
        <v>21</v>
      </c>
      <c r="B8" s="79"/>
      <c r="C8" s="79"/>
      <c r="D8" s="79"/>
      <c r="E8" s="79"/>
      <c r="F8" s="79"/>
      <c r="G8" s="79"/>
      <c r="H8" s="79"/>
      <c r="I8" s="79"/>
      <c r="J8" s="383" t="s">
        <v>84</v>
      </c>
      <c r="M8" s="436"/>
      <c r="N8" s="436"/>
      <c r="O8" s="436"/>
      <c r="P8" s="436"/>
      <c r="Q8" s="436"/>
      <c r="R8" s="436"/>
      <c r="S8" s="436"/>
      <c r="T8" s="436"/>
      <c r="U8" s="436"/>
      <c r="V8" s="436"/>
    </row>
    <row r="9" spans="1:22" s="17" customFormat="1" ht="18" customHeight="1">
      <c r="A9" s="470">
        <f>SUM(B9:I9)</f>
        <v>1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1</v>
      </c>
      <c r="H9" s="170">
        <v>0</v>
      </c>
      <c r="I9" s="170">
        <v>0</v>
      </c>
      <c r="J9" s="186" t="s">
        <v>94</v>
      </c>
      <c r="M9" s="433"/>
      <c r="N9" s="433"/>
      <c r="O9" s="433"/>
      <c r="P9" s="433"/>
      <c r="Q9" s="433"/>
      <c r="R9" s="433"/>
      <c r="S9" s="433"/>
      <c r="T9" s="433"/>
      <c r="U9" s="433"/>
      <c r="V9" s="433"/>
    </row>
    <row r="10" spans="1:22" s="17" customFormat="1" ht="18" customHeight="1">
      <c r="A10" s="234">
        <f t="shared" ref="A10:A17" si="0">SUM(B10:I10)</f>
        <v>566</v>
      </c>
      <c r="B10" s="170">
        <v>0</v>
      </c>
      <c r="C10" s="170">
        <v>0</v>
      </c>
      <c r="D10" s="170">
        <v>1</v>
      </c>
      <c r="E10" s="170">
        <v>1</v>
      </c>
      <c r="F10" s="176">
        <v>8</v>
      </c>
      <c r="G10" s="176">
        <v>161</v>
      </c>
      <c r="H10" s="176">
        <v>356</v>
      </c>
      <c r="I10" s="176">
        <v>39</v>
      </c>
      <c r="J10" s="186" t="s">
        <v>51</v>
      </c>
      <c r="M10" s="433"/>
      <c r="N10" s="433"/>
      <c r="O10" s="433"/>
      <c r="P10" s="433"/>
      <c r="Q10" s="433"/>
      <c r="R10" s="433"/>
      <c r="S10" s="433"/>
      <c r="T10" s="433"/>
      <c r="U10" s="433"/>
      <c r="V10" s="433"/>
    </row>
    <row r="11" spans="1:22" s="17" customFormat="1" ht="18" customHeight="1">
      <c r="A11" s="234">
        <f t="shared" si="0"/>
        <v>2263</v>
      </c>
      <c r="B11" s="170">
        <v>2</v>
      </c>
      <c r="C11" s="170">
        <v>2</v>
      </c>
      <c r="D11" s="176">
        <v>4</v>
      </c>
      <c r="E11" s="176">
        <v>13</v>
      </c>
      <c r="F11" s="176">
        <v>174</v>
      </c>
      <c r="G11" s="176">
        <v>1212</v>
      </c>
      <c r="H11" s="176">
        <v>840</v>
      </c>
      <c r="I11" s="176">
        <v>16</v>
      </c>
      <c r="J11" s="186" t="s">
        <v>92</v>
      </c>
      <c r="M11" s="433"/>
      <c r="N11" s="433"/>
      <c r="O11" s="433"/>
      <c r="P11" s="433"/>
      <c r="Q11" s="433"/>
      <c r="R11" s="433"/>
      <c r="S11" s="433"/>
      <c r="T11" s="433"/>
      <c r="U11" s="433"/>
      <c r="V11" s="433"/>
    </row>
    <row r="12" spans="1:22" s="17" customFormat="1" ht="18" customHeight="1">
      <c r="A12" s="234">
        <f t="shared" si="0"/>
        <v>1286</v>
      </c>
      <c r="B12" s="176">
        <v>1</v>
      </c>
      <c r="C12" s="176">
        <v>3</v>
      </c>
      <c r="D12" s="176">
        <v>11</v>
      </c>
      <c r="E12" s="176">
        <v>76</v>
      </c>
      <c r="F12" s="176">
        <v>394</v>
      </c>
      <c r="G12" s="176">
        <v>721</v>
      </c>
      <c r="H12" s="176">
        <v>80</v>
      </c>
      <c r="I12" s="170">
        <v>0</v>
      </c>
      <c r="J12" s="186" t="s">
        <v>52</v>
      </c>
      <c r="M12" s="433"/>
      <c r="N12" s="433"/>
      <c r="O12" s="433"/>
      <c r="P12" s="433"/>
      <c r="Q12" s="433"/>
      <c r="R12" s="433"/>
      <c r="S12" s="433"/>
      <c r="T12" s="433"/>
      <c r="U12" s="433"/>
      <c r="V12" s="433"/>
    </row>
    <row r="13" spans="1:22" s="17" customFormat="1" ht="18" customHeight="1">
      <c r="A13" s="234">
        <f t="shared" si="0"/>
        <v>376</v>
      </c>
      <c r="B13" s="176">
        <v>9</v>
      </c>
      <c r="C13" s="176">
        <v>5</v>
      </c>
      <c r="D13" s="176">
        <v>32</v>
      </c>
      <c r="E13" s="176">
        <v>125</v>
      </c>
      <c r="F13" s="176">
        <v>153</v>
      </c>
      <c r="G13" s="176">
        <v>46</v>
      </c>
      <c r="H13" s="176">
        <v>6</v>
      </c>
      <c r="I13" s="170">
        <v>0</v>
      </c>
      <c r="J13" s="186" t="s">
        <v>93</v>
      </c>
      <c r="M13" s="433"/>
      <c r="N13" s="433"/>
      <c r="O13" s="433"/>
      <c r="P13" s="433"/>
      <c r="Q13" s="433"/>
      <c r="R13" s="433"/>
      <c r="S13" s="433"/>
      <c r="T13" s="433"/>
      <c r="U13" s="433"/>
      <c r="V13" s="433"/>
    </row>
    <row r="14" spans="1:22" s="17" customFormat="1" ht="18" customHeight="1">
      <c r="A14" s="234">
        <f t="shared" si="0"/>
        <v>175</v>
      </c>
      <c r="B14" s="176">
        <v>14</v>
      </c>
      <c r="C14" s="176">
        <v>17</v>
      </c>
      <c r="D14" s="176">
        <v>52</v>
      </c>
      <c r="E14" s="176">
        <v>55</v>
      </c>
      <c r="F14" s="176">
        <v>31</v>
      </c>
      <c r="G14" s="176">
        <v>4</v>
      </c>
      <c r="H14" s="176">
        <v>2</v>
      </c>
      <c r="I14" s="170">
        <v>0</v>
      </c>
      <c r="J14" s="186" t="s">
        <v>53</v>
      </c>
      <c r="M14" s="433"/>
      <c r="N14" s="433"/>
      <c r="O14" s="433"/>
      <c r="P14" s="433"/>
      <c r="Q14" s="433"/>
      <c r="R14" s="433"/>
      <c r="S14" s="433"/>
      <c r="T14" s="433"/>
      <c r="U14" s="433"/>
      <c r="V14" s="433"/>
    </row>
    <row r="15" spans="1:22" s="17" customFormat="1" ht="18" customHeight="1">
      <c r="A15" s="234">
        <f t="shared" si="0"/>
        <v>75</v>
      </c>
      <c r="B15" s="176">
        <v>21</v>
      </c>
      <c r="C15" s="176">
        <v>19</v>
      </c>
      <c r="D15" s="176">
        <v>16</v>
      </c>
      <c r="E15" s="176">
        <v>11</v>
      </c>
      <c r="F15" s="176">
        <v>5</v>
      </c>
      <c r="G15" s="176">
        <v>1</v>
      </c>
      <c r="H15" s="170">
        <v>2</v>
      </c>
      <c r="I15" s="170">
        <v>0</v>
      </c>
      <c r="J15" s="186" t="s">
        <v>54</v>
      </c>
      <c r="M15" s="433"/>
      <c r="N15" s="433"/>
      <c r="O15" s="433"/>
      <c r="P15" s="433"/>
      <c r="Q15" s="433"/>
      <c r="R15" s="433"/>
      <c r="S15" s="433"/>
      <c r="T15" s="433"/>
      <c r="U15" s="433"/>
      <c r="V15" s="433"/>
    </row>
    <row r="16" spans="1:22" s="17" customFormat="1" ht="18" customHeight="1">
      <c r="A16" s="234">
        <f t="shared" si="0"/>
        <v>51</v>
      </c>
      <c r="B16" s="176">
        <v>29</v>
      </c>
      <c r="C16" s="176">
        <v>9</v>
      </c>
      <c r="D16" s="176">
        <v>10</v>
      </c>
      <c r="E16" s="176">
        <v>3</v>
      </c>
      <c r="F16" s="170">
        <v>0</v>
      </c>
      <c r="G16" s="170">
        <v>0</v>
      </c>
      <c r="H16" s="170">
        <v>0</v>
      </c>
      <c r="I16" s="170">
        <v>0</v>
      </c>
      <c r="J16" s="357" t="s">
        <v>55</v>
      </c>
      <c r="M16" s="433"/>
      <c r="N16" s="433"/>
      <c r="O16" s="433"/>
      <c r="P16" s="433"/>
      <c r="Q16" s="433"/>
      <c r="R16" s="433"/>
      <c r="S16" s="433"/>
      <c r="T16" s="433"/>
      <c r="U16" s="433"/>
      <c r="V16" s="433"/>
    </row>
    <row r="17" spans="1:22" s="17" customFormat="1" ht="18" customHeight="1">
      <c r="A17" s="234">
        <f t="shared" si="0"/>
        <v>39</v>
      </c>
      <c r="B17" s="176">
        <v>38</v>
      </c>
      <c r="C17" s="176">
        <v>1</v>
      </c>
      <c r="D17" s="206">
        <v>0</v>
      </c>
      <c r="E17" s="170">
        <v>0</v>
      </c>
      <c r="F17" s="206">
        <v>0</v>
      </c>
      <c r="G17" s="170">
        <v>0</v>
      </c>
      <c r="H17" s="170">
        <v>0</v>
      </c>
      <c r="I17" s="170">
        <v>0</v>
      </c>
      <c r="J17" s="357" t="s">
        <v>139</v>
      </c>
      <c r="M17" s="433"/>
      <c r="N17" s="433"/>
      <c r="O17" s="433"/>
      <c r="P17" s="433"/>
      <c r="Q17" s="433"/>
      <c r="R17" s="433"/>
      <c r="S17" s="433"/>
      <c r="T17" s="433"/>
      <c r="U17" s="433"/>
      <c r="V17" s="433"/>
    </row>
    <row r="18" spans="1:22" s="17" customFormat="1" ht="16.5" customHeight="1" thickBot="1">
      <c r="A18" s="349">
        <f>SUM(A9:A17)</f>
        <v>4832</v>
      </c>
      <c r="B18" s="349">
        <f t="shared" ref="B18:H18" si="1">SUM(B9:B17)</f>
        <v>114</v>
      </c>
      <c r="C18" s="349">
        <f t="shared" si="1"/>
        <v>56</v>
      </c>
      <c r="D18" s="349">
        <f t="shared" si="1"/>
        <v>126</v>
      </c>
      <c r="E18" s="349">
        <f>SUM(E9:E17)</f>
        <v>284</v>
      </c>
      <c r="F18" s="349">
        <f t="shared" si="1"/>
        <v>765</v>
      </c>
      <c r="G18" s="349">
        <f t="shared" si="1"/>
        <v>2146</v>
      </c>
      <c r="H18" s="349">
        <f t="shared" si="1"/>
        <v>1286</v>
      </c>
      <c r="I18" s="349">
        <f>SUM(I9:I17)</f>
        <v>55</v>
      </c>
      <c r="J18" s="208" t="s">
        <v>76</v>
      </c>
      <c r="M18" s="433"/>
      <c r="N18" s="433"/>
      <c r="O18" s="433"/>
      <c r="P18" s="433"/>
      <c r="Q18" s="433"/>
      <c r="R18" s="433"/>
      <c r="S18" s="433"/>
      <c r="T18" s="433"/>
      <c r="U18" s="433"/>
      <c r="V18" s="433"/>
    </row>
    <row r="19" spans="1:22" s="17" customFormat="1" ht="27" customHeight="1" thickBot="1">
      <c r="A19" s="269" t="s">
        <v>20</v>
      </c>
      <c r="B19" s="79"/>
      <c r="C19" s="79"/>
      <c r="D19" s="79"/>
      <c r="E19" s="79"/>
      <c r="F19" s="79"/>
      <c r="G19" s="79"/>
      <c r="H19" s="79"/>
      <c r="I19" s="79"/>
      <c r="J19" s="359" t="s">
        <v>104</v>
      </c>
      <c r="M19" s="433"/>
      <c r="N19" s="433"/>
      <c r="O19" s="433"/>
      <c r="P19" s="433"/>
      <c r="Q19" s="433"/>
      <c r="R19" s="433"/>
      <c r="S19" s="433"/>
      <c r="T19" s="433"/>
      <c r="U19" s="433"/>
      <c r="V19" s="433"/>
    </row>
    <row r="20" spans="1:22" s="17" customFormat="1" ht="18" customHeight="1">
      <c r="A20" s="234">
        <f>SUM(B20:I20)</f>
        <v>0</v>
      </c>
      <c r="B20" s="206">
        <v>0</v>
      </c>
      <c r="C20" s="206">
        <v>0</v>
      </c>
      <c r="D20" s="206">
        <v>0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186" t="s">
        <v>94</v>
      </c>
      <c r="M20" s="433"/>
      <c r="N20" s="433"/>
      <c r="O20" s="433"/>
      <c r="P20" s="433"/>
      <c r="Q20" s="433"/>
      <c r="R20" s="433"/>
      <c r="S20" s="433"/>
      <c r="T20" s="433"/>
      <c r="U20" s="433"/>
      <c r="V20" s="433"/>
    </row>
    <row r="21" spans="1:22" s="17" customFormat="1" ht="18" customHeight="1">
      <c r="A21" s="234">
        <f t="shared" ref="A21:A28" si="2">SUM(B21:I21)</f>
        <v>54</v>
      </c>
      <c r="B21" s="206">
        <v>0</v>
      </c>
      <c r="C21" s="170">
        <v>0</v>
      </c>
      <c r="D21" s="206">
        <v>0</v>
      </c>
      <c r="E21" s="176">
        <v>1</v>
      </c>
      <c r="F21" s="176">
        <v>2</v>
      </c>
      <c r="G21" s="176">
        <v>10</v>
      </c>
      <c r="H21" s="176">
        <v>29</v>
      </c>
      <c r="I21" s="176">
        <v>12</v>
      </c>
      <c r="J21" s="186" t="s">
        <v>51</v>
      </c>
      <c r="M21" s="433"/>
      <c r="N21" s="433"/>
      <c r="O21" s="433"/>
      <c r="P21" s="433"/>
      <c r="Q21" s="433"/>
      <c r="R21" s="433"/>
      <c r="S21" s="433"/>
      <c r="T21" s="433"/>
      <c r="U21" s="433"/>
      <c r="V21" s="433"/>
    </row>
    <row r="22" spans="1:22" s="17" customFormat="1" ht="18" customHeight="1">
      <c r="A22" s="234">
        <f t="shared" si="2"/>
        <v>220</v>
      </c>
      <c r="B22" s="176">
        <v>1</v>
      </c>
      <c r="C22" s="176">
        <v>3</v>
      </c>
      <c r="D22" s="176">
        <v>3</v>
      </c>
      <c r="E22" s="176">
        <v>5</v>
      </c>
      <c r="F22" s="176">
        <v>12</v>
      </c>
      <c r="G22" s="176">
        <v>84</v>
      </c>
      <c r="H22" s="176">
        <v>112</v>
      </c>
      <c r="I22" s="206">
        <v>0</v>
      </c>
      <c r="J22" s="186" t="s">
        <v>92</v>
      </c>
      <c r="M22" s="433"/>
      <c r="N22" s="433"/>
      <c r="O22" s="433"/>
      <c r="P22" s="433"/>
      <c r="Q22" s="433"/>
      <c r="R22" s="433"/>
      <c r="S22" s="433"/>
      <c r="T22" s="433"/>
      <c r="U22" s="433"/>
      <c r="V22" s="433"/>
    </row>
    <row r="23" spans="1:22" s="17" customFormat="1" ht="18" customHeight="1">
      <c r="A23" s="234">
        <f t="shared" si="2"/>
        <v>140</v>
      </c>
      <c r="B23" s="176">
        <v>3</v>
      </c>
      <c r="C23" s="176">
        <v>1</v>
      </c>
      <c r="D23" s="176">
        <v>6</v>
      </c>
      <c r="E23" s="176">
        <v>12</v>
      </c>
      <c r="F23" s="176">
        <v>40</v>
      </c>
      <c r="G23" s="176">
        <v>67</v>
      </c>
      <c r="H23" s="176">
        <v>11</v>
      </c>
      <c r="I23" s="170">
        <v>0</v>
      </c>
      <c r="J23" s="186" t="s">
        <v>52</v>
      </c>
      <c r="M23" s="433"/>
      <c r="N23" s="433"/>
      <c r="O23" s="433"/>
      <c r="P23" s="433"/>
      <c r="Q23" s="433"/>
      <c r="R23" s="433"/>
      <c r="S23" s="433"/>
      <c r="T23" s="433"/>
      <c r="U23" s="433"/>
      <c r="V23" s="433"/>
    </row>
    <row r="24" spans="1:22" s="17" customFormat="1" ht="18" customHeight="1">
      <c r="A24" s="234">
        <f t="shared" si="2"/>
        <v>93</v>
      </c>
      <c r="B24" s="176">
        <v>8</v>
      </c>
      <c r="C24" s="176">
        <v>3</v>
      </c>
      <c r="D24" s="176">
        <v>11</v>
      </c>
      <c r="E24" s="176">
        <v>31</v>
      </c>
      <c r="F24" s="176">
        <v>22</v>
      </c>
      <c r="G24" s="176">
        <v>12</v>
      </c>
      <c r="H24" s="176">
        <v>6</v>
      </c>
      <c r="I24" s="170">
        <v>0</v>
      </c>
      <c r="J24" s="186" t="s">
        <v>93</v>
      </c>
      <c r="M24" s="433"/>
      <c r="N24" s="433"/>
      <c r="O24" s="433"/>
      <c r="P24" s="433"/>
      <c r="Q24" s="433"/>
      <c r="R24" s="433"/>
      <c r="S24" s="433"/>
      <c r="T24" s="433"/>
      <c r="U24" s="433"/>
      <c r="V24" s="433"/>
    </row>
    <row r="25" spans="1:22" s="17" customFormat="1" ht="18" customHeight="1">
      <c r="A25" s="234">
        <f t="shared" si="2"/>
        <v>63</v>
      </c>
      <c r="B25" s="176">
        <v>9</v>
      </c>
      <c r="C25" s="176">
        <v>9</v>
      </c>
      <c r="D25" s="176">
        <v>12</v>
      </c>
      <c r="E25" s="176">
        <v>17</v>
      </c>
      <c r="F25" s="176">
        <v>11</v>
      </c>
      <c r="G25" s="176">
        <v>4</v>
      </c>
      <c r="H25" s="176">
        <v>1</v>
      </c>
      <c r="I25" s="170">
        <v>0</v>
      </c>
      <c r="J25" s="186" t="s">
        <v>53</v>
      </c>
      <c r="M25" s="433"/>
      <c r="N25" s="433"/>
      <c r="O25" s="433"/>
      <c r="P25" s="433"/>
      <c r="Q25" s="433"/>
      <c r="R25" s="433"/>
      <c r="S25" s="433"/>
      <c r="T25" s="433"/>
      <c r="U25" s="433"/>
      <c r="V25" s="433"/>
    </row>
    <row r="26" spans="1:22" s="17" customFormat="1" ht="18" customHeight="1">
      <c r="A26" s="234">
        <f t="shared" si="2"/>
        <v>40</v>
      </c>
      <c r="B26" s="176">
        <v>11</v>
      </c>
      <c r="C26" s="176">
        <v>12</v>
      </c>
      <c r="D26" s="176">
        <v>8</v>
      </c>
      <c r="E26" s="176">
        <v>4</v>
      </c>
      <c r="F26" s="176">
        <v>4</v>
      </c>
      <c r="G26" s="206">
        <v>0</v>
      </c>
      <c r="H26" s="170">
        <v>1</v>
      </c>
      <c r="I26" s="170">
        <v>0</v>
      </c>
      <c r="J26" s="186" t="s">
        <v>54</v>
      </c>
      <c r="M26" s="433"/>
      <c r="N26" s="433"/>
      <c r="O26" s="433"/>
      <c r="P26" s="433"/>
      <c r="Q26" s="433"/>
      <c r="R26" s="433"/>
      <c r="S26" s="433"/>
      <c r="T26" s="433"/>
      <c r="U26" s="433"/>
      <c r="V26" s="433"/>
    </row>
    <row r="27" spans="1:22" s="17" customFormat="1" ht="18" customHeight="1">
      <c r="A27" s="234">
        <f t="shared" si="2"/>
        <v>28</v>
      </c>
      <c r="B27" s="176">
        <v>16</v>
      </c>
      <c r="C27" s="176">
        <v>8</v>
      </c>
      <c r="D27" s="176">
        <v>1</v>
      </c>
      <c r="E27" s="170">
        <v>3</v>
      </c>
      <c r="F27" s="206">
        <v>0</v>
      </c>
      <c r="G27" s="206">
        <v>0</v>
      </c>
      <c r="H27" s="170">
        <v>0</v>
      </c>
      <c r="I27" s="170">
        <v>0</v>
      </c>
      <c r="J27" s="357" t="s">
        <v>55</v>
      </c>
      <c r="M27" s="433"/>
      <c r="N27" s="433"/>
      <c r="O27" s="433"/>
      <c r="P27" s="433"/>
      <c r="Q27" s="433"/>
      <c r="R27" s="433"/>
      <c r="S27" s="433"/>
      <c r="T27" s="433"/>
      <c r="U27" s="433"/>
      <c r="V27" s="433"/>
    </row>
    <row r="28" spans="1:22" s="17" customFormat="1" ht="18" customHeight="1">
      <c r="A28" s="234">
        <f t="shared" si="2"/>
        <v>16</v>
      </c>
      <c r="B28" s="176">
        <v>14</v>
      </c>
      <c r="C28" s="176">
        <v>1</v>
      </c>
      <c r="D28" s="206">
        <v>0</v>
      </c>
      <c r="E28" s="206">
        <v>0</v>
      </c>
      <c r="F28" s="176">
        <v>1</v>
      </c>
      <c r="G28" s="170">
        <v>0</v>
      </c>
      <c r="H28" s="170">
        <v>0</v>
      </c>
      <c r="I28" s="170">
        <v>0</v>
      </c>
      <c r="J28" s="357" t="s">
        <v>139</v>
      </c>
      <c r="M28" s="433"/>
      <c r="N28" s="433"/>
      <c r="O28" s="433"/>
      <c r="P28" s="433"/>
      <c r="Q28" s="433"/>
      <c r="R28" s="433"/>
      <c r="S28" s="433"/>
      <c r="T28" s="433"/>
      <c r="U28" s="433"/>
      <c r="V28" s="433"/>
    </row>
    <row r="29" spans="1:22" s="17" customFormat="1" ht="13.5" thickBot="1">
      <c r="A29" s="349">
        <f>SUM(A20:A28)</f>
        <v>654</v>
      </c>
      <c r="B29" s="349">
        <f t="shared" ref="B29" si="3">SUM(B20:B28)</f>
        <v>62</v>
      </c>
      <c r="C29" s="349">
        <f t="shared" ref="C29" si="4">SUM(C20:C28)</f>
        <v>37</v>
      </c>
      <c r="D29" s="349">
        <f t="shared" ref="D29" si="5">SUM(D20:D28)</f>
        <v>41</v>
      </c>
      <c r="E29" s="349">
        <f>SUM(E20:E28)</f>
        <v>73</v>
      </c>
      <c r="F29" s="349">
        <f t="shared" ref="F29" si="6">SUM(F20:F28)</f>
        <v>92</v>
      </c>
      <c r="G29" s="349">
        <f t="shared" ref="G29" si="7">SUM(G20:G28)</f>
        <v>177</v>
      </c>
      <c r="H29" s="349">
        <f t="shared" ref="H29" si="8">SUM(H20:H28)</f>
        <v>160</v>
      </c>
      <c r="I29" s="349">
        <f>SUM(I20:I28)</f>
        <v>12</v>
      </c>
      <c r="J29" s="208" t="s">
        <v>76</v>
      </c>
    </row>
    <row r="30" spans="1:22" s="2" customFormat="1" ht="27" customHeight="1" thickBot="1">
      <c r="A30" s="269" t="s">
        <v>23</v>
      </c>
      <c r="B30" s="79"/>
      <c r="C30" s="79"/>
      <c r="D30" s="79"/>
      <c r="E30" s="79"/>
      <c r="F30" s="79"/>
      <c r="G30" s="79"/>
      <c r="H30" s="79"/>
      <c r="I30" s="79"/>
      <c r="J30" s="359" t="s">
        <v>76</v>
      </c>
    </row>
    <row r="31" spans="1:22" s="17" customFormat="1" ht="18" customHeight="1">
      <c r="A31" s="234">
        <f>A9+A20</f>
        <v>1</v>
      </c>
      <c r="B31" s="206">
        <f>B9+B20</f>
        <v>0</v>
      </c>
      <c r="C31" s="206">
        <f t="shared" ref="C31:H31" si="9">C9+C20</f>
        <v>0</v>
      </c>
      <c r="D31" s="206">
        <f t="shared" si="9"/>
        <v>0</v>
      </c>
      <c r="E31" s="206">
        <f t="shared" si="9"/>
        <v>0</v>
      </c>
      <c r="F31" s="206">
        <f t="shared" si="9"/>
        <v>0</v>
      </c>
      <c r="G31" s="206">
        <f t="shared" si="9"/>
        <v>1</v>
      </c>
      <c r="H31" s="206">
        <f t="shared" si="9"/>
        <v>0</v>
      </c>
      <c r="I31" s="206">
        <f>I9+I20</f>
        <v>0</v>
      </c>
      <c r="J31" s="186" t="s">
        <v>94</v>
      </c>
    </row>
    <row r="32" spans="1:22" s="17" customFormat="1" ht="18" customHeight="1">
      <c r="A32" s="234">
        <f t="shared" ref="A32:I32" si="10">A10+A21</f>
        <v>620</v>
      </c>
      <c r="B32" s="206">
        <f t="shared" ref="B32:H32" si="11">B10+B21</f>
        <v>0</v>
      </c>
      <c r="C32" s="206">
        <f t="shared" si="11"/>
        <v>0</v>
      </c>
      <c r="D32" s="206">
        <f t="shared" si="11"/>
        <v>1</v>
      </c>
      <c r="E32" s="206">
        <f t="shared" si="11"/>
        <v>2</v>
      </c>
      <c r="F32" s="206">
        <f t="shared" si="11"/>
        <v>10</v>
      </c>
      <c r="G32" s="206">
        <f t="shared" si="11"/>
        <v>171</v>
      </c>
      <c r="H32" s="206">
        <f t="shared" si="11"/>
        <v>385</v>
      </c>
      <c r="I32" s="206">
        <f t="shared" si="10"/>
        <v>51</v>
      </c>
      <c r="J32" s="186" t="s">
        <v>51</v>
      </c>
    </row>
    <row r="33" spans="1:10" s="17" customFormat="1" ht="18" customHeight="1">
      <c r="A33" s="234">
        <f t="shared" ref="A33:I33" si="12">A11+A22</f>
        <v>2483</v>
      </c>
      <c r="B33" s="206">
        <f t="shared" ref="B33:H33" si="13">B11+B22</f>
        <v>3</v>
      </c>
      <c r="C33" s="206">
        <f t="shared" si="13"/>
        <v>5</v>
      </c>
      <c r="D33" s="206">
        <f t="shared" si="13"/>
        <v>7</v>
      </c>
      <c r="E33" s="206">
        <f t="shared" si="13"/>
        <v>18</v>
      </c>
      <c r="F33" s="206">
        <f t="shared" si="13"/>
        <v>186</v>
      </c>
      <c r="G33" s="206">
        <f t="shared" si="13"/>
        <v>1296</v>
      </c>
      <c r="H33" s="206">
        <f t="shared" si="13"/>
        <v>952</v>
      </c>
      <c r="I33" s="206">
        <f t="shared" si="12"/>
        <v>16</v>
      </c>
      <c r="J33" s="186" t="s">
        <v>92</v>
      </c>
    </row>
    <row r="34" spans="1:10" s="17" customFormat="1" ht="18" customHeight="1">
      <c r="A34" s="234">
        <f>A12+A23</f>
        <v>1426</v>
      </c>
      <c r="B34" s="170">
        <f t="shared" ref="B34:H34" si="14">B12+B23</f>
        <v>4</v>
      </c>
      <c r="C34" s="170">
        <f t="shared" si="14"/>
        <v>4</v>
      </c>
      <c r="D34" s="170">
        <f t="shared" si="14"/>
        <v>17</v>
      </c>
      <c r="E34" s="170">
        <f t="shared" si="14"/>
        <v>88</v>
      </c>
      <c r="F34" s="170">
        <f t="shared" si="14"/>
        <v>434</v>
      </c>
      <c r="G34" s="170">
        <f t="shared" si="14"/>
        <v>788</v>
      </c>
      <c r="H34" s="170">
        <f t="shared" si="14"/>
        <v>91</v>
      </c>
      <c r="I34" s="170">
        <f t="shared" ref="I34" si="15">I12+I23</f>
        <v>0</v>
      </c>
      <c r="J34" s="186" t="s">
        <v>52</v>
      </c>
    </row>
    <row r="35" spans="1:10" s="17" customFormat="1" ht="18" customHeight="1">
      <c r="A35" s="234">
        <f t="shared" ref="A35:H35" si="16">A13+A24</f>
        <v>469</v>
      </c>
      <c r="B35" s="170">
        <f t="shared" si="16"/>
        <v>17</v>
      </c>
      <c r="C35" s="170">
        <f t="shared" si="16"/>
        <v>8</v>
      </c>
      <c r="D35" s="170">
        <f t="shared" si="16"/>
        <v>43</v>
      </c>
      <c r="E35" s="170">
        <f t="shared" si="16"/>
        <v>156</v>
      </c>
      <c r="F35" s="170">
        <f t="shared" si="16"/>
        <v>175</v>
      </c>
      <c r="G35" s="170">
        <f t="shared" si="16"/>
        <v>58</v>
      </c>
      <c r="H35" s="170">
        <f t="shared" si="16"/>
        <v>12</v>
      </c>
      <c r="I35" s="170">
        <f>I13+I24</f>
        <v>0</v>
      </c>
      <c r="J35" s="186" t="s">
        <v>93</v>
      </c>
    </row>
    <row r="36" spans="1:10" s="17" customFormat="1" ht="18" customHeight="1">
      <c r="A36" s="234">
        <f t="shared" ref="A36" si="17">A14+A25</f>
        <v>238</v>
      </c>
      <c r="B36" s="170">
        <f t="shared" ref="B36:H38" si="18">B14+B25</f>
        <v>23</v>
      </c>
      <c r="C36" s="170">
        <f t="shared" si="18"/>
        <v>26</v>
      </c>
      <c r="D36" s="170">
        <f t="shared" si="18"/>
        <v>64</v>
      </c>
      <c r="E36" s="170">
        <f t="shared" si="18"/>
        <v>72</v>
      </c>
      <c r="F36" s="170">
        <f t="shared" si="18"/>
        <v>42</v>
      </c>
      <c r="G36" s="170">
        <f t="shared" si="18"/>
        <v>8</v>
      </c>
      <c r="H36" s="170">
        <f t="shared" si="18"/>
        <v>3</v>
      </c>
      <c r="I36" s="170">
        <f>I14+I25</f>
        <v>0</v>
      </c>
      <c r="J36" s="186" t="s">
        <v>53</v>
      </c>
    </row>
    <row r="37" spans="1:10" s="17" customFormat="1" ht="18" customHeight="1">
      <c r="A37" s="234">
        <f t="shared" ref="A37" si="19">A15+A26</f>
        <v>115</v>
      </c>
      <c r="B37" s="170">
        <f>B15+B26</f>
        <v>32</v>
      </c>
      <c r="C37" s="170">
        <f t="shared" si="18"/>
        <v>31</v>
      </c>
      <c r="D37" s="170">
        <f t="shared" si="18"/>
        <v>24</v>
      </c>
      <c r="E37" s="170">
        <f t="shared" si="18"/>
        <v>15</v>
      </c>
      <c r="F37" s="170">
        <f t="shared" si="18"/>
        <v>9</v>
      </c>
      <c r="G37" s="170">
        <f t="shared" si="18"/>
        <v>1</v>
      </c>
      <c r="H37" s="170">
        <f t="shared" si="18"/>
        <v>3</v>
      </c>
      <c r="I37" s="170">
        <f t="shared" ref="I37:I38" si="20">I15+I26</f>
        <v>0</v>
      </c>
      <c r="J37" s="357" t="s">
        <v>54</v>
      </c>
    </row>
    <row r="38" spans="1:10" s="17" customFormat="1" ht="18" customHeight="1">
      <c r="A38" s="234">
        <f t="shared" ref="A38" si="21">A16+A27</f>
        <v>79</v>
      </c>
      <c r="B38" s="170">
        <f>B16+B27</f>
        <v>45</v>
      </c>
      <c r="C38" s="170">
        <f t="shared" si="18"/>
        <v>17</v>
      </c>
      <c r="D38" s="170">
        <f t="shared" si="18"/>
        <v>11</v>
      </c>
      <c r="E38" s="170">
        <f t="shared" si="18"/>
        <v>6</v>
      </c>
      <c r="F38" s="170">
        <f t="shared" si="18"/>
        <v>0</v>
      </c>
      <c r="G38" s="170">
        <f t="shared" si="18"/>
        <v>0</v>
      </c>
      <c r="H38" s="170">
        <f t="shared" si="18"/>
        <v>0</v>
      </c>
      <c r="I38" s="170">
        <f t="shared" si="20"/>
        <v>0</v>
      </c>
      <c r="J38" s="357" t="s">
        <v>55</v>
      </c>
    </row>
    <row r="39" spans="1:10" s="17" customFormat="1" ht="18" customHeight="1">
      <c r="A39" s="234">
        <f>A17+A28</f>
        <v>55</v>
      </c>
      <c r="B39" s="170">
        <f>B17+B28</f>
        <v>52</v>
      </c>
      <c r="C39" s="170">
        <f t="shared" ref="C39:H39" si="22">C17+C28</f>
        <v>2</v>
      </c>
      <c r="D39" s="170">
        <f t="shared" si="22"/>
        <v>0</v>
      </c>
      <c r="E39" s="170">
        <f t="shared" si="22"/>
        <v>0</v>
      </c>
      <c r="F39" s="170">
        <f t="shared" si="22"/>
        <v>1</v>
      </c>
      <c r="G39" s="170">
        <f t="shared" si="22"/>
        <v>0</v>
      </c>
      <c r="H39" s="170">
        <f t="shared" si="22"/>
        <v>0</v>
      </c>
      <c r="I39" s="170">
        <f>I17+I28</f>
        <v>0</v>
      </c>
      <c r="J39" s="357" t="s">
        <v>139</v>
      </c>
    </row>
    <row r="40" spans="1:10" s="17" customFormat="1" ht="13.5" thickBot="1">
      <c r="A40" s="349">
        <f>A18+A29</f>
        <v>5486</v>
      </c>
      <c r="B40" s="349">
        <f>B18+B29</f>
        <v>176</v>
      </c>
      <c r="C40" s="349">
        <f t="shared" ref="C40:H40" si="23">C18+C29</f>
        <v>93</v>
      </c>
      <c r="D40" s="349">
        <f t="shared" si="23"/>
        <v>167</v>
      </c>
      <c r="E40" s="349">
        <f>E18+E29</f>
        <v>357</v>
      </c>
      <c r="F40" s="349">
        <f t="shared" si="23"/>
        <v>857</v>
      </c>
      <c r="G40" s="349">
        <f t="shared" si="23"/>
        <v>2323</v>
      </c>
      <c r="H40" s="349">
        <f t="shared" si="23"/>
        <v>1446</v>
      </c>
      <c r="I40" s="349">
        <f>I18+I29</f>
        <v>67</v>
      </c>
      <c r="J40" s="208" t="s">
        <v>76</v>
      </c>
    </row>
    <row r="41" spans="1:10">
      <c r="A41" s="39" t="s">
        <v>141</v>
      </c>
      <c r="B41" s="24"/>
      <c r="C41" s="24"/>
      <c r="D41" s="24"/>
      <c r="E41" s="24"/>
      <c r="F41" s="24"/>
      <c r="G41" s="209"/>
      <c r="H41" s="209"/>
      <c r="I41" s="209"/>
      <c r="J41" s="209" t="s">
        <v>140</v>
      </c>
    </row>
    <row r="42" spans="1:10">
      <c r="A42" s="39" t="s">
        <v>161</v>
      </c>
      <c r="B42" s="39"/>
      <c r="C42" s="39"/>
      <c r="D42" s="24"/>
      <c r="E42" s="24"/>
      <c r="F42" s="24"/>
      <c r="G42" s="562" t="s">
        <v>160</v>
      </c>
      <c r="H42" s="562"/>
      <c r="I42" s="562"/>
      <c r="J42" s="562"/>
    </row>
    <row r="43" spans="1:10">
      <c r="A43" s="163"/>
      <c r="B43" s="24"/>
      <c r="C43" s="24"/>
      <c r="D43" s="24"/>
      <c r="E43" s="24"/>
      <c r="F43" s="24"/>
      <c r="G43" s="24"/>
      <c r="H43" s="24"/>
      <c r="I43" s="24"/>
      <c r="J43" s="24"/>
    </row>
    <row r="57" spans="1:10">
      <c r="B57" s="2"/>
      <c r="C57" s="2"/>
      <c r="D57" s="2"/>
      <c r="E57" s="2"/>
      <c r="F57" s="2"/>
      <c r="G57" s="2"/>
      <c r="H57" s="2"/>
      <c r="I57" s="17"/>
      <c r="J57" s="17"/>
    </row>
    <row r="58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17"/>
      <c r="B66" s="17"/>
      <c r="C66" s="17"/>
      <c r="D66" s="17"/>
      <c r="E66" s="17"/>
      <c r="F66" s="17"/>
      <c r="G66" s="17"/>
      <c r="H66" s="17"/>
      <c r="I66" s="17"/>
    </row>
    <row r="67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2"/>
      <c r="F69" s="17"/>
      <c r="G69" s="17"/>
      <c r="H69" s="17"/>
      <c r="I69" s="17"/>
      <c r="J69" s="17"/>
    </row>
    <row r="70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>
      <c r="A78" s="17"/>
      <c r="B78" s="17"/>
      <c r="C78" s="17"/>
      <c r="D78" s="17"/>
      <c r="E78" s="17"/>
      <c r="F78" s="17"/>
      <c r="G78" s="17"/>
      <c r="H78" s="17"/>
      <c r="I78" s="17"/>
    </row>
    <row r="79" spans="1:10">
      <c r="A79" s="17"/>
      <c r="B79" s="17"/>
      <c r="C79" s="17"/>
      <c r="D79" s="17"/>
      <c r="E79" s="17"/>
      <c r="F79" s="17"/>
      <c r="G79" s="17"/>
      <c r="H79" s="17"/>
      <c r="I79" s="17"/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</row>
    <row r="81" spans="1:10">
      <c r="A81" s="17"/>
      <c r="B81" s="17"/>
      <c r="C81" s="17"/>
      <c r="D81" s="17"/>
      <c r="E81" s="17"/>
      <c r="F81" s="17"/>
      <c r="G81" s="17"/>
      <c r="H81" s="17"/>
      <c r="I81" s="17"/>
    </row>
    <row r="82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>
      <c r="A96" s="17"/>
      <c r="B96" s="17"/>
      <c r="C96" s="17"/>
      <c r="D96" s="17"/>
      <c r="E96" s="2"/>
      <c r="F96" s="17"/>
      <c r="G96" s="17"/>
      <c r="H96" s="17"/>
      <c r="I96" s="17"/>
      <c r="J96" s="17"/>
    </row>
    <row r="97" spans="1:10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>
      <c r="A98" s="17"/>
      <c r="B98" s="17"/>
      <c r="C98" s="17"/>
      <c r="D98" s="17"/>
      <c r="E98" s="17"/>
      <c r="F98" s="2"/>
      <c r="G98" s="17"/>
      <c r="H98" s="17"/>
      <c r="I98" s="17"/>
      <c r="J98" s="17"/>
    </row>
    <row r="99" spans="1:10">
      <c r="A99" s="17"/>
      <c r="B99" s="17"/>
      <c r="C99" s="17"/>
      <c r="D99" s="17"/>
      <c r="E99" s="17"/>
      <c r="F99" s="2"/>
      <c r="G99" s="17"/>
      <c r="H99" s="17"/>
      <c r="I99" s="17"/>
      <c r="J99" s="17"/>
    </row>
    <row r="100" spans="1:10">
      <c r="B100" s="17"/>
      <c r="C100" s="17"/>
      <c r="D100" s="17"/>
      <c r="E100" s="17"/>
      <c r="F100" s="2"/>
      <c r="G100" s="17"/>
      <c r="H100" s="17"/>
      <c r="I100" s="17"/>
      <c r="J100" s="17"/>
    </row>
    <row r="101" spans="1:10">
      <c r="B101" s="17"/>
      <c r="C101" s="17"/>
      <c r="D101" s="17"/>
      <c r="E101" s="17"/>
      <c r="F101" s="2"/>
      <c r="G101" s="17"/>
      <c r="H101" s="17"/>
      <c r="I101" s="17"/>
      <c r="J101" s="17"/>
    </row>
    <row r="102" spans="1:10">
      <c r="B102" s="17"/>
      <c r="C102" s="17"/>
      <c r="D102" s="17"/>
      <c r="E102" s="17"/>
      <c r="F102" s="2"/>
      <c r="G102" s="17"/>
      <c r="H102" s="17"/>
      <c r="I102" s="17"/>
      <c r="J102" s="17"/>
    </row>
    <row r="103" spans="1:10">
      <c r="B103" s="17"/>
      <c r="C103" s="17"/>
      <c r="D103" s="17"/>
      <c r="E103" s="17"/>
      <c r="F103" s="2"/>
      <c r="G103" s="17"/>
      <c r="H103" s="17"/>
      <c r="I103" s="17"/>
      <c r="J103" s="17"/>
    </row>
  </sheetData>
  <mergeCells count="15">
    <mergeCell ref="G42:J42"/>
    <mergeCell ref="I6:I7"/>
    <mergeCell ref="H6:H7"/>
    <mergeCell ref="G6:G7"/>
    <mergeCell ref="F6:F7"/>
    <mergeCell ref="J2:J3"/>
    <mergeCell ref="A2:B3"/>
    <mergeCell ref="C2:I2"/>
    <mergeCell ref="C3:I3"/>
    <mergeCell ref="A5:A6"/>
    <mergeCell ref="J5:J6"/>
    <mergeCell ref="E6:E7"/>
    <mergeCell ref="D6:D7"/>
    <mergeCell ref="C6:C7"/>
    <mergeCell ref="B6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66FF"/>
  </sheetPr>
  <dimension ref="A2:U103"/>
  <sheetViews>
    <sheetView showGridLines="0" view="pageBreakPreview" topLeftCell="A13" zoomScale="80" zoomScaleNormal="60" zoomScaleSheetLayoutView="80" workbookViewId="0">
      <selection activeCell="A2" sqref="A2:I3"/>
    </sheetView>
  </sheetViews>
  <sheetFormatPr defaultColWidth="9.140625" defaultRowHeight="12.75"/>
  <cols>
    <col min="1" max="1" width="8.28515625" style="2" customWidth="1"/>
    <col min="2" max="9" width="7.5703125" style="3" customWidth="1"/>
    <col min="10" max="10" width="13.140625" style="3" customWidth="1"/>
    <col min="11" max="16384" width="9.140625" style="3"/>
  </cols>
  <sheetData>
    <row r="2" spans="1:21" ht="33" customHeight="1">
      <c r="A2" s="531">
        <v>2020</v>
      </c>
      <c r="B2" s="531"/>
      <c r="C2" s="537" t="s">
        <v>334</v>
      </c>
      <c r="D2" s="537"/>
      <c r="E2" s="537"/>
      <c r="F2" s="537"/>
      <c r="G2" s="537"/>
      <c r="H2" s="537"/>
      <c r="I2" s="537"/>
      <c r="J2" s="507" t="s">
        <v>309</v>
      </c>
    </row>
    <row r="3" spans="1:21" ht="33.75" customHeight="1">
      <c r="A3" s="531"/>
      <c r="B3" s="531"/>
      <c r="C3" s="510" t="s">
        <v>388</v>
      </c>
      <c r="D3" s="510"/>
      <c r="E3" s="510"/>
      <c r="F3" s="510"/>
      <c r="G3" s="510"/>
      <c r="H3" s="510"/>
      <c r="I3" s="510"/>
      <c r="J3" s="507"/>
    </row>
    <row r="4" spans="1:21" s="5" customFormat="1" ht="15.75" customHeigh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21" s="17" customFormat="1" ht="27" customHeight="1" thickBot="1">
      <c r="A5" s="576" t="s">
        <v>231</v>
      </c>
      <c r="B5" s="384" t="s">
        <v>201</v>
      </c>
      <c r="C5" s="385"/>
      <c r="D5" s="386"/>
      <c r="E5" s="90"/>
      <c r="F5" s="91"/>
      <c r="G5" s="91"/>
      <c r="H5" s="387"/>
      <c r="I5" s="388" t="s">
        <v>108</v>
      </c>
      <c r="J5" s="557" t="s">
        <v>107</v>
      </c>
    </row>
    <row r="6" spans="1:21" s="2" customFormat="1" ht="21" customHeight="1">
      <c r="A6" s="576"/>
      <c r="B6" s="577" t="s">
        <v>139</v>
      </c>
      <c r="C6" s="579" t="s">
        <v>55</v>
      </c>
      <c r="D6" s="579" t="s">
        <v>54</v>
      </c>
      <c r="E6" s="579" t="s">
        <v>53</v>
      </c>
      <c r="F6" s="579" t="s">
        <v>93</v>
      </c>
      <c r="G6" s="579" t="s">
        <v>52</v>
      </c>
      <c r="H6" s="579" t="s">
        <v>92</v>
      </c>
      <c r="I6" s="575" t="s">
        <v>51</v>
      </c>
      <c r="J6" s="557"/>
    </row>
    <row r="7" spans="1:21" s="2" customFormat="1" ht="48.75" customHeight="1">
      <c r="A7" s="458" t="s">
        <v>23</v>
      </c>
      <c r="B7" s="578"/>
      <c r="C7" s="580"/>
      <c r="D7" s="580"/>
      <c r="E7" s="580"/>
      <c r="F7" s="580"/>
      <c r="G7" s="580"/>
      <c r="H7" s="580"/>
      <c r="I7" s="575"/>
      <c r="J7" s="382" t="s">
        <v>317</v>
      </c>
    </row>
    <row r="8" spans="1:21" s="2" customFormat="1" ht="26.25" customHeight="1" thickBot="1">
      <c r="A8" s="202" t="s">
        <v>21</v>
      </c>
      <c r="B8" s="79"/>
      <c r="C8" s="79"/>
      <c r="D8" s="79"/>
      <c r="E8" s="79"/>
      <c r="F8" s="79"/>
      <c r="G8" s="79"/>
      <c r="H8" s="79"/>
      <c r="I8" s="79"/>
      <c r="J8" s="389" t="s">
        <v>84</v>
      </c>
      <c r="M8" s="436"/>
      <c r="N8" s="436"/>
      <c r="O8" s="436"/>
      <c r="P8" s="436"/>
      <c r="Q8" s="436"/>
      <c r="R8" s="436"/>
      <c r="S8" s="436"/>
      <c r="T8" s="436"/>
      <c r="U8" s="436"/>
    </row>
    <row r="9" spans="1:21" s="17" customFormat="1" ht="18" customHeight="1">
      <c r="A9" s="470">
        <f>SUM(B9:I9)</f>
        <v>0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86" t="s">
        <v>94</v>
      </c>
      <c r="M9" s="433"/>
      <c r="N9" s="433"/>
      <c r="O9" s="433"/>
      <c r="P9" s="433"/>
      <c r="Q9" s="433"/>
      <c r="R9" s="433"/>
      <c r="S9" s="433"/>
      <c r="T9" s="433"/>
      <c r="U9" s="433"/>
    </row>
    <row r="10" spans="1:21" s="17" customFormat="1" ht="18" customHeight="1">
      <c r="A10" s="465">
        <f t="shared" ref="A10:A17" si="0">SUM(B10:I10)</f>
        <v>33</v>
      </c>
      <c r="B10" s="170">
        <v>1</v>
      </c>
      <c r="C10" s="170">
        <v>0</v>
      </c>
      <c r="D10" s="170">
        <v>0</v>
      </c>
      <c r="E10" s="484">
        <v>0</v>
      </c>
      <c r="F10" s="189">
        <v>4</v>
      </c>
      <c r="G10" s="189">
        <v>15</v>
      </c>
      <c r="H10" s="189">
        <v>9</v>
      </c>
      <c r="I10" s="170">
        <v>4</v>
      </c>
      <c r="J10" s="186" t="s">
        <v>51</v>
      </c>
      <c r="M10" s="433"/>
      <c r="N10" s="433"/>
      <c r="O10" s="433"/>
      <c r="P10" s="433"/>
      <c r="Q10" s="433"/>
      <c r="R10" s="433"/>
      <c r="S10" s="433"/>
      <c r="T10" s="433"/>
      <c r="U10" s="433"/>
    </row>
    <row r="11" spans="1:21" s="17" customFormat="1" ht="18" customHeight="1">
      <c r="A11" s="465">
        <f t="shared" si="0"/>
        <v>83</v>
      </c>
      <c r="B11" s="170">
        <v>0</v>
      </c>
      <c r="C11" s="484">
        <v>0</v>
      </c>
      <c r="D11" s="189">
        <v>1</v>
      </c>
      <c r="E11" s="189">
        <v>2</v>
      </c>
      <c r="F11" s="189">
        <v>19</v>
      </c>
      <c r="G11" s="189">
        <v>44</v>
      </c>
      <c r="H11" s="189">
        <v>17</v>
      </c>
      <c r="I11" s="484">
        <v>0</v>
      </c>
      <c r="J11" s="186" t="s">
        <v>92</v>
      </c>
      <c r="M11" s="433"/>
      <c r="N11" s="433"/>
      <c r="O11" s="433"/>
      <c r="P11" s="433"/>
      <c r="Q11" s="433"/>
      <c r="R11" s="433"/>
      <c r="S11" s="433"/>
      <c r="T11" s="433"/>
      <c r="U11" s="433"/>
    </row>
    <row r="12" spans="1:21" s="17" customFormat="1" ht="18" customHeight="1">
      <c r="A12" s="465">
        <f t="shared" si="0"/>
        <v>80</v>
      </c>
      <c r="B12" s="170">
        <v>0</v>
      </c>
      <c r="C12" s="170">
        <v>1</v>
      </c>
      <c r="D12" s="189">
        <v>1</v>
      </c>
      <c r="E12" s="189">
        <v>6</v>
      </c>
      <c r="F12" s="189">
        <v>25</v>
      </c>
      <c r="G12" s="189">
        <v>40</v>
      </c>
      <c r="H12" s="189">
        <v>7</v>
      </c>
      <c r="I12" s="170">
        <v>0</v>
      </c>
      <c r="J12" s="186" t="s">
        <v>52</v>
      </c>
      <c r="M12" s="433"/>
      <c r="N12" s="433"/>
      <c r="O12" s="433"/>
      <c r="P12" s="433"/>
      <c r="Q12" s="433"/>
      <c r="R12" s="433"/>
      <c r="S12" s="433"/>
      <c r="T12" s="433"/>
      <c r="U12" s="433"/>
    </row>
    <row r="13" spans="1:21" s="17" customFormat="1" ht="18" customHeight="1">
      <c r="A13" s="465">
        <f t="shared" si="0"/>
        <v>36</v>
      </c>
      <c r="B13" s="170">
        <v>0</v>
      </c>
      <c r="C13" s="170">
        <v>2</v>
      </c>
      <c r="D13" s="189">
        <v>3</v>
      </c>
      <c r="E13" s="189">
        <v>8</v>
      </c>
      <c r="F13" s="189">
        <v>14</v>
      </c>
      <c r="G13" s="189">
        <v>8</v>
      </c>
      <c r="H13" s="189">
        <v>1</v>
      </c>
      <c r="I13" s="170">
        <v>0</v>
      </c>
      <c r="J13" s="186" t="s">
        <v>93</v>
      </c>
      <c r="M13" s="433"/>
      <c r="N13" s="433"/>
      <c r="O13" s="433"/>
      <c r="P13" s="433"/>
      <c r="Q13" s="433"/>
      <c r="R13" s="433"/>
      <c r="S13" s="433"/>
      <c r="T13" s="433"/>
      <c r="U13" s="433"/>
    </row>
    <row r="14" spans="1:21" s="17" customFormat="1" ht="18" customHeight="1">
      <c r="A14" s="465">
        <f t="shared" si="0"/>
        <v>16</v>
      </c>
      <c r="B14" s="189">
        <v>2</v>
      </c>
      <c r="C14" s="189">
        <v>1</v>
      </c>
      <c r="D14" s="189">
        <v>3</v>
      </c>
      <c r="E14" s="189">
        <v>8</v>
      </c>
      <c r="F14" s="189">
        <v>2</v>
      </c>
      <c r="G14" s="484">
        <v>0</v>
      </c>
      <c r="H14" s="170">
        <v>0</v>
      </c>
      <c r="I14" s="170">
        <v>0</v>
      </c>
      <c r="J14" s="186" t="s">
        <v>53</v>
      </c>
      <c r="M14" s="433"/>
      <c r="N14" s="433"/>
      <c r="O14" s="433"/>
      <c r="P14" s="433"/>
      <c r="Q14" s="433"/>
      <c r="R14" s="433"/>
      <c r="S14" s="433"/>
      <c r="T14" s="433"/>
      <c r="U14" s="433"/>
    </row>
    <row r="15" spans="1:21" s="17" customFormat="1" ht="18" customHeight="1">
      <c r="A15" s="465">
        <f t="shared" si="0"/>
        <v>6</v>
      </c>
      <c r="B15" s="189">
        <v>1</v>
      </c>
      <c r="C15" s="484">
        <v>0</v>
      </c>
      <c r="D15" s="189">
        <v>1</v>
      </c>
      <c r="E15" s="189">
        <v>2</v>
      </c>
      <c r="F15" s="170">
        <v>2</v>
      </c>
      <c r="G15" s="170">
        <v>0</v>
      </c>
      <c r="H15" s="170">
        <v>0</v>
      </c>
      <c r="I15" s="170">
        <v>0</v>
      </c>
      <c r="J15" s="186" t="s">
        <v>54</v>
      </c>
      <c r="M15" s="433"/>
      <c r="N15" s="433"/>
      <c r="O15" s="433"/>
      <c r="P15" s="433"/>
      <c r="Q15" s="433"/>
      <c r="R15" s="433"/>
      <c r="S15" s="433"/>
      <c r="T15" s="433"/>
      <c r="U15" s="433"/>
    </row>
    <row r="16" spans="1:21" s="17" customFormat="1" ht="18" customHeight="1">
      <c r="A16" s="465">
        <f t="shared" si="0"/>
        <v>4</v>
      </c>
      <c r="B16" s="189">
        <v>1</v>
      </c>
      <c r="C16" s="170">
        <v>0</v>
      </c>
      <c r="D16" s="189">
        <v>1</v>
      </c>
      <c r="E16" s="170">
        <v>2</v>
      </c>
      <c r="F16" s="484">
        <v>0</v>
      </c>
      <c r="G16" s="484">
        <v>0</v>
      </c>
      <c r="H16" s="170">
        <v>0</v>
      </c>
      <c r="I16" s="170">
        <v>0</v>
      </c>
      <c r="J16" s="186" t="s">
        <v>55</v>
      </c>
      <c r="M16" s="433"/>
      <c r="N16" s="433"/>
      <c r="O16" s="433"/>
      <c r="P16" s="433"/>
      <c r="Q16" s="433"/>
      <c r="R16" s="433"/>
      <c r="S16" s="433"/>
      <c r="T16" s="433"/>
      <c r="U16" s="433"/>
    </row>
    <row r="17" spans="1:21" s="17" customFormat="1" ht="18" customHeight="1">
      <c r="A17" s="465">
        <f t="shared" si="0"/>
        <v>1</v>
      </c>
      <c r="B17" s="189">
        <v>1</v>
      </c>
      <c r="C17" s="484">
        <v>0</v>
      </c>
      <c r="D17" s="170">
        <v>0</v>
      </c>
      <c r="E17" s="484">
        <v>0</v>
      </c>
      <c r="F17" s="170">
        <v>0</v>
      </c>
      <c r="G17" s="170">
        <v>0</v>
      </c>
      <c r="H17" s="170">
        <v>0</v>
      </c>
      <c r="I17" s="170">
        <v>0</v>
      </c>
      <c r="J17" s="186" t="s">
        <v>139</v>
      </c>
      <c r="M17" s="433"/>
      <c r="N17" s="433"/>
      <c r="O17" s="433"/>
      <c r="P17" s="433"/>
      <c r="Q17" s="433"/>
      <c r="R17" s="433"/>
      <c r="S17" s="433"/>
      <c r="T17" s="433"/>
      <c r="U17" s="433"/>
    </row>
    <row r="18" spans="1:21" s="17" customFormat="1" ht="13.5" thickBot="1">
      <c r="A18" s="390">
        <f>SUM(B18:I18)</f>
        <v>259</v>
      </c>
      <c r="B18" s="390">
        <f>SUM(B9:B17)</f>
        <v>6</v>
      </c>
      <c r="C18" s="390">
        <f t="shared" ref="C18:H18" si="1">SUM(C9:C17)</f>
        <v>4</v>
      </c>
      <c r="D18" s="390">
        <f>SUM(D9:D17)</f>
        <v>10</v>
      </c>
      <c r="E18" s="390">
        <f t="shared" si="1"/>
        <v>28</v>
      </c>
      <c r="F18" s="390">
        <f t="shared" si="1"/>
        <v>66</v>
      </c>
      <c r="G18" s="390">
        <f t="shared" si="1"/>
        <v>107</v>
      </c>
      <c r="H18" s="390">
        <f t="shared" si="1"/>
        <v>34</v>
      </c>
      <c r="I18" s="390">
        <f>SUM(I9:I17)</f>
        <v>4</v>
      </c>
      <c r="J18" s="208" t="s">
        <v>76</v>
      </c>
      <c r="M18" s="433"/>
      <c r="N18" s="433"/>
      <c r="O18" s="433"/>
      <c r="P18" s="433"/>
      <c r="Q18" s="433"/>
      <c r="R18" s="433"/>
      <c r="S18" s="433"/>
      <c r="T18" s="433"/>
      <c r="U18" s="433"/>
    </row>
    <row r="19" spans="1:21" s="17" customFormat="1" ht="27" customHeight="1" thickBot="1">
      <c r="A19" s="391" t="s">
        <v>20</v>
      </c>
      <c r="B19" s="162"/>
      <c r="C19" s="162"/>
      <c r="D19" s="162"/>
      <c r="E19" s="162"/>
      <c r="F19" s="162"/>
      <c r="G19" s="162"/>
      <c r="H19" s="162"/>
      <c r="I19" s="162"/>
      <c r="J19" s="359" t="s">
        <v>104</v>
      </c>
      <c r="M19" s="433"/>
      <c r="N19" s="433"/>
      <c r="O19" s="433"/>
      <c r="P19" s="433"/>
      <c r="Q19" s="433"/>
      <c r="R19" s="433"/>
      <c r="S19" s="433"/>
      <c r="T19" s="433"/>
      <c r="U19" s="433"/>
    </row>
    <row r="20" spans="1:21" s="17" customFormat="1" ht="18" customHeight="1">
      <c r="A20" s="470">
        <f>SUM(B20:I20)</f>
        <v>0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86" t="s">
        <v>94</v>
      </c>
      <c r="M20" s="433"/>
      <c r="N20" s="433"/>
      <c r="O20" s="433"/>
      <c r="P20" s="433"/>
      <c r="Q20" s="433"/>
      <c r="R20" s="433"/>
      <c r="S20" s="433"/>
      <c r="T20" s="433"/>
      <c r="U20" s="433"/>
    </row>
    <row r="21" spans="1:21" s="17" customFormat="1" ht="18" customHeight="1">
      <c r="A21" s="465">
        <f t="shared" ref="A21:A28" si="2">SUM(B21:I21)</f>
        <v>17</v>
      </c>
      <c r="B21" s="170">
        <v>0</v>
      </c>
      <c r="C21" s="170">
        <v>0</v>
      </c>
      <c r="D21" s="170">
        <v>0</v>
      </c>
      <c r="E21" s="189">
        <v>1</v>
      </c>
      <c r="F21" s="189">
        <v>2</v>
      </c>
      <c r="G21" s="189">
        <v>8</v>
      </c>
      <c r="H21" s="189">
        <v>6</v>
      </c>
      <c r="I21" s="170">
        <v>0</v>
      </c>
      <c r="J21" s="186" t="s">
        <v>51</v>
      </c>
      <c r="M21" s="433"/>
      <c r="N21" s="433"/>
      <c r="O21" s="433"/>
      <c r="P21" s="433"/>
      <c r="Q21" s="433"/>
      <c r="R21" s="433"/>
      <c r="S21" s="433"/>
      <c r="T21" s="433"/>
      <c r="U21" s="433"/>
    </row>
    <row r="22" spans="1:21" s="17" customFormat="1" ht="18" customHeight="1">
      <c r="A22" s="465">
        <f t="shared" si="2"/>
        <v>88</v>
      </c>
      <c r="B22" s="189">
        <v>2</v>
      </c>
      <c r="C22" s="170">
        <v>1</v>
      </c>
      <c r="D22" s="189">
        <v>1</v>
      </c>
      <c r="E22" s="189">
        <v>2</v>
      </c>
      <c r="F22" s="189">
        <v>11</v>
      </c>
      <c r="G22" s="189">
        <v>58</v>
      </c>
      <c r="H22" s="189">
        <v>13</v>
      </c>
      <c r="I22" s="170">
        <v>0</v>
      </c>
      <c r="J22" s="186" t="s">
        <v>92</v>
      </c>
      <c r="M22" s="433"/>
      <c r="N22" s="433"/>
      <c r="O22" s="433"/>
      <c r="P22" s="433"/>
      <c r="Q22" s="433"/>
      <c r="R22" s="433"/>
      <c r="S22" s="433"/>
      <c r="T22" s="433"/>
      <c r="U22" s="433"/>
    </row>
    <row r="23" spans="1:21" s="17" customFormat="1" ht="18" customHeight="1">
      <c r="A23" s="465">
        <f t="shared" si="2"/>
        <v>108</v>
      </c>
      <c r="B23" s="189">
        <v>3</v>
      </c>
      <c r="C23" s="189">
        <v>1</v>
      </c>
      <c r="D23" s="189">
        <v>2</v>
      </c>
      <c r="E23" s="189">
        <v>11</v>
      </c>
      <c r="F23" s="189">
        <v>44</v>
      </c>
      <c r="G23" s="189">
        <v>44</v>
      </c>
      <c r="H23" s="189">
        <v>3</v>
      </c>
      <c r="I23" s="170">
        <v>0</v>
      </c>
      <c r="J23" s="186" t="s">
        <v>52</v>
      </c>
      <c r="M23" s="433"/>
      <c r="N23" s="433"/>
      <c r="O23" s="433"/>
      <c r="P23" s="433"/>
      <c r="Q23" s="433"/>
      <c r="R23" s="433"/>
      <c r="S23" s="433"/>
      <c r="T23" s="433"/>
      <c r="U23" s="433"/>
    </row>
    <row r="24" spans="1:21" s="17" customFormat="1" ht="18" customHeight="1">
      <c r="A24" s="465">
        <f t="shared" si="2"/>
        <v>30</v>
      </c>
      <c r="B24" s="189">
        <v>1</v>
      </c>
      <c r="C24" s="170">
        <v>0</v>
      </c>
      <c r="D24" s="189">
        <v>2</v>
      </c>
      <c r="E24" s="189">
        <v>7</v>
      </c>
      <c r="F24" s="189">
        <v>13</v>
      </c>
      <c r="G24" s="189">
        <v>6</v>
      </c>
      <c r="H24" s="170">
        <v>1</v>
      </c>
      <c r="I24" s="170">
        <v>0</v>
      </c>
      <c r="J24" s="186" t="s">
        <v>93</v>
      </c>
      <c r="M24" s="433"/>
      <c r="N24" s="433"/>
      <c r="O24" s="433"/>
      <c r="P24" s="433"/>
      <c r="Q24" s="433"/>
      <c r="R24" s="433"/>
      <c r="S24" s="433"/>
      <c r="T24" s="433"/>
      <c r="U24" s="433"/>
    </row>
    <row r="25" spans="1:21" s="17" customFormat="1" ht="18" customHeight="1">
      <c r="A25" s="465">
        <f t="shared" si="2"/>
        <v>25</v>
      </c>
      <c r="B25" s="170">
        <v>0</v>
      </c>
      <c r="C25" s="189">
        <v>3</v>
      </c>
      <c r="D25" s="189">
        <v>2</v>
      </c>
      <c r="E25" s="189">
        <v>7</v>
      </c>
      <c r="F25" s="189">
        <v>10</v>
      </c>
      <c r="G25" s="189">
        <v>2</v>
      </c>
      <c r="H25" s="189">
        <v>1</v>
      </c>
      <c r="I25" s="170">
        <v>0</v>
      </c>
      <c r="J25" s="186" t="s">
        <v>53</v>
      </c>
      <c r="M25" s="433"/>
      <c r="N25" s="433"/>
      <c r="O25" s="433"/>
      <c r="P25" s="433"/>
      <c r="Q25" s="433"/>
      <c r="R25" s="433"/>
      <c r="S25" s="433"/>
      <c r="T25" s="433"/>
      <c r="U25" s="433"/>
    </row>
    <row r="26" spans="1:21" s="17" customFormat="1" ht="18" customHeight="1">
      <c r="A26" s="465">
        <f t="shared" si="2"/>
        <v>8</v>
      </c>
      <c r="B26" s="189">
        <v>2</v>
      </c>
      <c r="C26" s="189">
        <v>2</v>
      </c>
      <c r="D26" s="189">
        <v>2</v>
      </c>
      <c r="E26" s="189">
        <v>2</v>
      </c>
      <c r="F26" s="170">
        <v>0</v>
      </c>
      <c r="G26" s="170">
        <v>0</v>
      </c>
      <c r="H26" s="170">
        <v>0</v>
      </c>
      <c r="I26" s="170">
        <v>0</v>
      </c>
      <c r="J26" s="186" t="s">
        <v>54</v>
      </c>
      <c r="M26" s="433"/>
      <c r="N26" s="433"/>
      <c r="O26" s="433"/>
      <c r="P26" s="433"/>
      <c r="Q26" s="433"/>
      <c r="R26" s="433"/>
      <c r="S26" s="433"/>
      <c r="T26" s="433"/>
      <c r="U26" s="433"/>
    </row>
    <row r="27" spans="1:21" s="17" customFormat="1" ht="18" customHeight="1">
      <c r="A27" s="465">
        <f>SUM(B27:I27)</f>
        <v>5</v>
      </c>
      <c r="B27" s="189">
        <v>4</v>
      </c>
      <c r="C27" s="189">
        <v>1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86" t="s">
        <v>55</v>
      </c>
      <c r="M27" s="433"/>
      <c r="N27" s="433"/>
      <c r="O27" s="433"/>
      <c r="P27" s="433"/>
      <c r="Q27" s="433"/>
      <c r="R27" s="433"/>
      <c r="S27" s="433"/>
      <c r="T27" s="433"/>
      <c r="U27" s="433"/>
    </row>
    <row r="28" spans="1:21" s="17" customFormat="1" ht="18" customHeight="1">
      <c r="A28" s="465">
        <f t="shared" si="2"/>
        <v>0</v>
      </c>
      <c r="B28" s="170">
        <v>0</v>
      </c>
      <c r="C28" s="170">
        <v>0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86" t="s">
        <v>139</v>
      </c>
    </row>
    <row r="29" spans="1:21" s="17" customFormat="1" ht="13.5" thickBot="1">
      <c r="A29" s="390">
        <f>SUM(B29:I29)</f>
        <v>281</v>
      </c>
      <c r="B29" s="390">
        <f>SUM(B20:B28)</f>
        <v>12</v>
      </c>
      <c r="C29" s="390">
        <f t="shared" ref="C29" si="3">SUM(C20:C28)</f>
        <v>8</v>
      </c>
      <c r="D29" s="390">
        <f>SUM(D20:D28)</f>
        <v>9</v>
      </c>
      <c r="E29" s="390">
        <f>SUM(E20:E28)</f>
        <v>30</v>
      </c>
      <c r="F29" s="390">
        <f t="shared" ref="F29" si="4">SUM(F20:F28)</f>
        <v>80</v>
      </c>
      <c r="G29" s="390">
        <f t="shared" ref="G29" si="5">SUM(G20:G28)</f>
        <v>118</v>
      </c>
      <c r="H29" s="390">
        <f t="shared" ref="H29" si="6">SUM(H20:H28)</f>
        <v>24</v>
      </c>
      <c r="I29" s="390">
        <f>SUM(I20:I28)</f>
        <v>0</v>
      </c>
      <c r="J29" s="208" t="s">
        <v>76</v>
      </c>
    </row>
    <row r="30" spans="1:21" s="2" customFormat="1" ht="27" customHeight="1" thickBot="1">
      <c r="A30" s="269" t="s">
        <v>23</v>
      </c>
      <c r="B30" s="79"/>
      <c r="C30" s="79"/>
      <c r="D30" s="79"/>
      <c r="E30" s="79"/>
      <c r="F30" s="79"/>
      <c r="G30" s="79"/>
      <c r="H30" s="79"/>
      <c r="I30" s="79"/>
      <c r="J30" s="359" t="s">
        <v>76</v>
      </c>
    </row>
    <row r="31" spans="1:21" s="17" customFormat="1" ht="18" customHeight="1">
      <c r="A31" s="474">
        <v>0</v>
      </c>
      <c r="B31" s="170">
        <v>0</v>
      </c>
      <c r="C31" s="170">
        <v>0</v>
      </c>
      <c r="D31" s="170">
        <v>0</v>
      </c>
      <c r="E31" s="170">
        <v>0</v>
      </c>
      <c r="F31" s="170">
        <v>0</v>
      </c>
      <c r="G31" s="170">
        <v>0</v>
      </c>
      <c r="H31" s="170">
        <f>H9+H20</f>
        <v>0</v>
      </c>
      <c r="I31" s="170">
        <f>I9+I20</f>
        <v>0</v>
      </c>
      <c r="J31" s="186" t="s">
        <v>94</v>
      </c>
    </row>
    <row r="32" spans="1:21" s="17" customFormat="1" ht="18" customHeight="1">
      <c r="A32" s="475">
        <f t="shared" ref="A32:I32" si="7">A10+A21</f>
        <v>50</v>
      </c>
      <c r="B32" s="473">
        <f t="shared" si="7"/>
        <v>1</v>
      </c>
      <c r="C32" s="170">
        <f t="shared" si="7"/>
        <v>0</v>
      </c>
      <c r="D32" s="170">
        <f>D10+D21</f>
        <v>0</v>
      </c>
      <c r="E32" s="473">
        <f t="shared" si="7"/>
        <v>1</v>
      </c>
      <c r="F32" s="473">
        <f t="shared" si="7"/>
        <v>6</v>
      </c>
      <c r="G32" s="473">
        <f t="shared" si="7"/>
        <v>23</v>
      </c>
      <c r="H32" s="473">
        <f t="shared" si="7"/>
        <v>15</v>
      </c>
      <c r="I32" s="472">
        <f t="shared" si="7"/>
        <v>4</v>
      </c>
      <c r="J32" s="186" t="s">
        <v>51</v>
      </c>
    </row>
    <row r="33" spans="1:10" s="17" customFormat="1" ht="18" customHeight="1">
      <c r="A33" s="475">
        <f t="shared" ref="A33:I33" si="8">A11+A22</f>
        <v>171</v>
      </c>
      <c r="B33" s="473">
        <f t="shared" si="8"/>
        <v>2</v>
      </c>
      <c r="C33" s="473">
        <f t="shared" si="8"/>
        <v>1</v>
      </c>
      <c r="D33" s="473">
        <f t="shared" si="8"/>
        <v>2</v>
      </c>
      <c r="E33" s="473">
        <f t="shared" si="8"/>
        <v>4</v>
      </c>
      <c r="F33" s="473">
        <f t="shared" si="8"/>
        <v>30</v>
      </c>
      <c r="G33" s="473">
        <f t="shared" si="8"/>
        <v>102</v>
      </c>
      <c r="H33" s="473">
        <f t="shared" si="8"/>
        <v>30</v>
      </c>
      <c r="I33" s="170">
        <f t="shared" si="8"/>
        <v>0</v>
      </c>
      <c r="J33" s="186" t="s">
        <v>92</v>
      </c>
    </row>
    <row r="34" spans="1:10" s="17" customFormat="1" ht="18" customHeight="1">
      <c r="A34" s="475">
        <f t="shared" ref="A34:I34" si="9">A12+A23</f>
        <v>188</v>
      </c>
      <c r="B34" s="473">
        <f t="shared" si="9"/>
        <v>3</v>
      </c>
      <c r="C34" s="473">
        <f t="shared" si="9"/>
        <v>2</v>
      </c>
      <c r="D34" s="473">
        <f t="shared" si="9"/>
        <v>3</v>
      </c>
      <c r="E34" s="473">
        <f t="shared" si="9"/>
        <v>17</v>
      </c>
      <c r="F34" s="473">
        <f t="shared" si="9"/>
        <v>69</v>
      </c>
      <c r="G34" s="473">
        <f t="shared" si="9"/>
        <v>84</v>
      </c>
      <c r="H34" s="473">
        <f t="shared" si="9"/>
        <v>10</v>
      </c>
      <c r="I34" s="170">
        <f t="shared" si="9"/>
        <v>0</v>
      </c>
      <c r="J34" s="186" t="s">
        <v>52</v>
      </c>
    </row>
    <row r="35" spans="1:10" s="17" customFormat="1" ht="18" customHeight="1">
      <c r="A35" s="475">
        <f t="shared" ref="A35:I35" si="10">A13+A24</f>
        <v>66</v>
      </c>
      <c r="B35" s="473">
        <f t="shared" si="10"/>
        <v>1</v>
      </c>
      <c r="C35" s="473">
        <f t="shared" si="10"/>
        <v>2</v>
      </c>
      <c r="D35" s="473">
        <f t="shared" si="10"/>
        <v>5</v>
      </c>
      <c r="E35" s="473">
        <f t="shared" si="10"/>
        <v>15</v>
      </c>
      <c r="F35" s="473">
        <f t="shared" si="10"/>
        <v>27</v>
      </c>
      <c r="G35" s="473">
        <f t="shared" si="10"/>
        <v>14</v>
      </c>
      <c r="H35" s="473">
        <f t="shared" si="10"/>
        <v>2</v>
      </c>
      <c r="I35" s="170">
        <f t="shared" si="10"/>
        <v>0</v>
      </c>
      <c r="J35" s="186" t="s">
        <v>93</v>
      </c>
    </row>
    <row r="36" spans="1:10" s="17" customFormat="1" ht="18" customHeight="1">
      <c r="A36" s="475">
        <f t="shared" ref="A36:I36" si="11">A14+A25</f>
        <v>41</v>
      </c>
      <c r="B36" s="473">
        <f t="shared" si="11"/>
        <v>2</v>
      </c>
      <c r="C36" s="473">
        <f t="shared" si="11"/>
        <v>4</v>
      </c>
      <c r="D36" s="473">
        <f t="shared" si="11"/>
        <v>5</v>
      </c>
      <c r="E36" s="473">
        <f t="shared" si="11"/>
        <v>15</v>
      </c>
      <c r="F36" s="473">
        <f t="shared" si="11"/>
        <v>12</v>
      </c>
      <c r="G36" s="473">
        <f t="shared" si="11"/>
        <v>2</v>
      </c>
      <c r="H36" s="473">
        <f t="shared" si="11"/>
        <v>1</v>
      </c>
      <c r="I36" s="170">
        <f t="shared" si="11"/>
        <v>0</v>
      </c>
      <c r="J36" s="186" t="s">
        <v>53</v>
      </c>
    </row>
    <row r="37" spans="1:10" s="17" customFormat="1" ht="18" customHeight="1">
      <c r="A37" s="475">
        <f t="shared" ref="A37:I37" si="12">A15+A26</f>
        <v>14</v>
      </c>
      <c r="B37" s="473">
        <f t="shared" si="12"/>
        <v>3</v>
      </c>
      <c r="C37" s="473">
        <f t="shared" si="12"/>
        <v>2</v>
      </c>
      <c r="D37" s="473">
        <f>D15+D26</f>
        <v>3</v>
      </c>
      <c r="E37" s="473">
        <f t="shared" si="12"/>
        <v>4</v>
      </c>
      <c r="F37" s="473">
        <f t="shared" si="12"/>
        <v>2</v>
      </c>
      <c r="G37" s="170">
        <f t="shared" si="12"/>
        <v>0</v>
      </c>
      <c r="H37" s="170">
        <f t="shared" si="12"/>
        <v>0</v>
      </c>
      <c r="I37" s="170">
        <f t="shared" si="12"/>
        <v>0</v>
      </c>
      <c r="J37" s="357" t="s">
        <v>54</v>
      </c>
    </row>
    <row r="38" spans="1:10" s="17" customFormat="1" ht="18" customHeight="1">
      <c r="A38" s="475">
        <f t="shared" ref="A38:I38" si="13">A16+A27</f>
        <v>9</v>
      </c>
      <c r="B38" s="473">
        <f t="shared" si="13"/>
        <v>5</v>
      </c>
      <c r="C38" s="473">
        <f t="shared" si="13"/>
        <v>1</v>
      </c>
      <c r="D38" s="473">
        <f t="shared" si="13"/>
        <v>1</v>
      </c>
      <c r="E38" s="472">
        <f t="shared" si="13"/>
        <v>2</v>
      </c>
      <c r="F38" s="206">
        <f t="shared" si="13"/>
        <v>0</v>
      </c>
      <c r="G38" s="206">
        <f t="shared" si="13"/>
        <v>0</v>
      </c>
      <c r="H38" s="170">
        <f t="shared" si="13"/>
        <v>0</v>
      </c>
      <c r="I38" s="170">
        <f t="shared" si="13"/>
        <v>0</v>
      </c>
      <c r="J38" s="357" t="s">
        <v>55</v>
      </c>
    </row>
    <row r="39" spans="1:10" s="17" customFormat="1" ht="18" customHeight="1">
      <c r="A39" s="475">
        <f t="shared" ref="A39:I39" si="14">A17+A28</f>
        <v>1</v>
      </c>
      <c r="B39" s="473">
        <f>B17+B28</f>
        <v>1</v>
      </c>
      <c r="C39" s="206">
        <f t="shared" si="14"/>
        <v>0</v>
      </c>
      <c r="D39" s="206">
        <f>D17+D28</f>
        <v>0</v>
      </c>
      <c r="E39" s="206">
        <f t="shared" si="14"/>
        <v>0</v>
      </c>
      <c r="F39" s="206">
        <f t="shared" si="14"/>
        <v>0</v>
      </c>
      <c r="G39" s="206">
        <f t="shared" si="14"/>
        <v>0</v>
      </c>
      <c r="H39" s="170">
        <f t="shared" si="14"/>
        <v>0</v>
      </c>
      <c r="I39" s="170">
        <f t="shared" si="14"/>
        <v>0</v>
      </c>
      <c r="J39" s="357" t="s">
        <v>139</v>
      </c>
    </row>
    <row r="40" spans="1:10" s="17" customFormat="1" ht="13.5" thickBot="1">
      <c r="A40" s="390">
        <f>A18+A29</f>
        <v>540</v>
      </c>
      <c r="B40" s="390">
        <f>B18+B29</f>
        <v>18</v>
      </c>
      <c r="C40" s="390">
        <f t="shared" ref="C40:G40" si="15">C18+C29</f>
        <v>12</v>
      </c>
      <c r="D40" s="390">
        <f>D18+D29</f>
        <v>19</v>
      </c>
      <c r="E40" s="390">
        <f t="shared" si="15"/>
        <v>58</v>
      </c>
      <c r="F40" s="390">
        <f t="shared" si="15"/>
        <v>146</v>
      </c>
      <c r="G40" s="390">
        <f t="shared" si="15"/>
        <v>225</v>
      </c>
      <c r="H40" s="390">
        <f>H18+H29</f>
        <v>58</v>
      </c>
      <c r="I40" s="476">
        <f>I18+I29</f>
        <v>4</v>
      </c>
      <c r="J40" s="208" t="s">
        <v>76</v>
      </c>
    </row>
    <row r="41" spans="1:10">
      <c r="A41" s="39" t="s">
        <v>141</v>
      </c>
      <c r="B41" s="24"/>
      <c r="C41" s="24"/>
      <c r="D41" s="24"/>
      <c r="E41" s="24"/>
      <c r="F41" s="24"/>
      <c r="G41" s="209"/>
      <c r="H41" s="209"/>
      <c r="I41" s="209"/>
      <c r="J41" s="209" t="s">
        <v>140</v>
      </c>
    </row>
    <row r="42" spans="1:10">
      <c r="A42" s="39" t="s">
        <v>161</v>
      </c>
      <c r="B42" s="39"/>
      <c r="C42" s="39"/>
      <c r="D42" s="24"/>
      <c r="E42" s="24"/>
      <c r="F42" s="24"/>
      <c r="G42" s="562" t="s">
        <v>160</v>
      </c>
      <c r="H42" s="562"/>
      <c r="I42" s="562"/>
      <c r="J42" s="562"/>
    </row>
    <row r="43" spans="1:10">
      <c r="A43" s="163"/>
      <c r="B43" s="24"/>
      <c r="C43" s="24"/>
      <c r="D43" s="24"/>
      <c r="E43" s="24"/>
      <c r="F43" s="24"/>
      <c r="G43" s="24"/>
      <c r="H43" s="24"/>
      <c r="I43" s="24"/>
      <c r="J43" s="24"/>
    </row>
    <row r="57" spans="1:10">
      <c r="B57" s="2"/>
      <c r="C57" s="2"/>
      <c r="D57" s="2"/>
      <c r="E57" s="2"/>
      <c r="F57" s="2"/>
      <c r="G57" s="2"/>
      <c r="H57" s="2"/>
      <c r="I57" s="17"/>
      <c r="J57" s="17"/>
    </row>
    <row r="58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17"/>
      <c r="B66" s="17"/>
      <c r="C66" s="17"/>
      <c r="D66" s="17"/>
      <c r="E66" s="17"/>
      <c r="F66" s="17"/>
      <c r="G66" s="17"/>
      <c r="H66" s="17"/>
      <c r="I66" s="17"/>
    </row>
    <row r="67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2"/>
      <c r="F69" s="17"/>
      <c r="G69" s="17"/>
      <c r="H69" s="17"/>
      <c r="I69" s="17"/>
      <c r="J69" s="17"/>
    </row>
    <row r="70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>
      <c r="A78" s="17"/>
      <c r="B78" s="17"/>
      <c r="C78" s="17"/>
      <c r="D78" s="17"/>
      <c r="E78" s="17"/>
      <c r="F78" s="17"/>
      <c r="G78" s="17"/>
      <c r="H78" s="17"/>
      <c r="I78" s="17"/>
    </row>
    <row r="79" spans="1:10">
      <c r="A79" s="17"/>
      <c r="B79" s="17"/>
      <c r="C79" s="17"/>
      <c r="D79" s="17"/>
      <c r="E79" s="17"/>
      <c r="F79" s="17"/>
      <c r="G79" s="17"/>
      <c r="H79" s="17"/>
      <c r="I79" s="17"/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</row>
    <row r="81" spans="1:10">
      <c r="A81" s="17"/>
      <c r="B81" s="17"/>
      <c r="C81" s="17"/>
      <c r="D81" s="17"/>
      <c r="E81" s="17"/>
      <c r="F81" s="17"/>
      <c r="G81" s="17"/>
      <c r="H81" s="17"/>
      <c r="I81" s="17"/>
    </row>
    <row r="82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>
      <c r="A96" s="17"/>
      <c r="B96" s="17"/>
      <c r="C96" s="17"/>
      <c r="D96" s="17"/>
      <c r="E96" s="2"/>
      <c r="F96" s="17"/>
      <c r="G96" s="17"/>
      <c r="H96" s="17"/>
      <c r="I96" s="17"/>
      <c r="J96" s="17"/>
    </row>
    <row r="97" spans="1:10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>
      <c r="A98" s="17"/>
      <c r="B98" s="17"/>
      <c r="C98" s="17"/>
      <c r="D98" s="17"/>
      <c r="E98" s="17"/>
      <c r="F98" s="2"/>
      <c r="G98" s="17"/>
      <c r="H98" s="17"/>
      <c r="I98" s="17"/>
      <c r="J98" s="17"/>
    </row>
    <row r="99" spans="1:10">
      <c r="A99" s="17"/>
      <c r="B99" s="17"/>
      <c r="C99" s="17"/>
      <c r="D99" s="17"/>
      <c r="E99" s="17"/>
      <c r="F99" s="2"/>
      <c r="G99" s="17"/>
      <c r="H99" s="17"/>
      <c r="I99" s="17"/>
      <c r="J99" s="17"/>
    </row>
    <row r="100" spans="1:10">
      <c r="B100" s="17"/>
      <c r="C100" s="17"/>
      <c r="D100" s="17"/>
      <c r="E100" s="17"/>
      <c r="F100" s="2"/>
      <c r="G100" s="17"/>
      <c r="H100" s="17"/>
      <c r="I100" s="17"/>
      <c r="J100" s="17"/>
    </row>
    <row r="101" spans="1:10">
      <c r="B101" s="17"/>
      <c r="C101" s="17"/>
      <c r="D101" s="17"/>
      <c r="E101" s="17"/>
      <c r="F101" s="2"/>
      <c r="G101" s="17"/>
      <c r="H101" s="17"/>
      <c r="I101" s="17"/>
      <c r="J101" s="17"/>
    </row>
    <row r="102" spans="1:10">
      <c r="B102" s="17"/>
      <c r="C102" s="17"/>
      <c r="D102" s="17"/>
      <c r="E102" s="17"/>
      <c r="F102" s="2"/>
      <c r="G102" s="17"/>
      <c r="H102" s="17"/>
      <c r="I102" s="17"/>
      <c r="J102" s="17"/>
    </row>
    <row r="103" spans="1:10">
      <c r="B103" s="17"/>
      <c r="C103" s="17"/>
      <c r="D103" s="17"/>
      <c r="E103" s="17"/>
      <c r="F103" s="2"/>
      <c r="G103" s="17"/>
      <c r="H103" s="17"/>
      <c r="I103" s="17"/>
      <c r="J103" s="17"/>
    </row>
  </sheetData>
  <mergeCells count="15">
    <mergeCell ref="G42:J42"/>
    <mergeCell ref="A2:B3"/>
    <mergeCell ref="C2:I2"/>
    <mergeCell ref="J2:J3"/>
    <mergeCell ref="C3:I3"/>
    <mergeCell ref="A5:A6"/>
    <mergeCell ref="J5:J6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66FF"/>
  </sheetPr>
  <dimension ref="A1:J32"/>
  <sheetViews>
    <sheetView showGridLines="0" view="pageBreakPreview" topLeftCell="A10" zoomScale="80" zoomScaleNormal="100" zoomScaleSheetLayoutView="80" workbookViewId="0">
      <selection activeCell="B2" sqref="B2:H2"/>
    </sheetView>
  </sheetViews>
  <sheetFormatPr defaultColWidth="9.140625" defaultRowHeight="12.75"/>
  <cols>
    <col min="1" max="1" width="21.42578125" style="3" customWidth="1"/>
    <col min="2" max="2" width="8.28515625" style="2" customWidth="1"/>
    <col min="3" max="3" width="8.28515625" style="3" customWidth="1"/>
    <col min="4" max="4" width="6.7109375" style="3" customWidth="1"/>
    <col min="5" max="5" width="8" style="3" customWidth="1"/>
    <col min="6" max="7" width="6.7109375" style="3" customWidth="1"/>
    <col min="8" max="8" width="7.85546875" style="3" customWidth="1"/>
    <col min="9" max="9" width="20.7109375" style="3" customWidth="1"/>
    <col min="10" max="16384" width="9.140625" style="3"/>
  </cols>
  <sheetData>
    <row r="1" spans="1:10" ht="20.25" customHeight="1">
      <c r="A1" s="10"/>
      <c r="B1" s="21"/>
      <c r="C1" s="12"/>
      <c r="D1" s="8"/>
      <c r="E1" s="8"/>
      <c r="F1" s="8"/>
      <c r="G1" s="8"/>
      <c r="H1" s="8"/>
      <c r="I1" s="12"/>
      <c r="J1" s="478" t="s">
        <v>401</v>
      </c>
    </row>
    <row r="2" spans="1:10" ht="38.25" customHeight="1">
      <c r="A2" s="531">
        <v>2020</v>
      </c>
      <c r="B2" s="537" t="s">
        <v>389</v>
      </c>
      <c r="C2" s="537"/>
      <c r="D2" s="537"/>
      <c r="E2" s="537"/>
      <c r="F2" s="537"/>
      <c r="G2" s="537"/>
      <c r="H2" s="537"/>
      <c r="I2" s="507" t="s">
        <v>308</v>
      </c>
    </row>
    <row r="3" spans="1:10" ht="46.5" customHeight="1">
      <c r="A3" s="531"/>
      <c r="B3" s="510" t="s">
        <v>390</v>
      </c>
      <c r="C3" s="510"/>
      <c r="D3" s="510"/>
      <c r="E3" s="510"/>
      <c r="F3" s="510"/>
      <c r="G3" s="510"/>
      <c r="H3" s="510"/>
      <c r="I3" s="507"/>
    </row>
    <row r="4" spans="1:10" s="47" customFormat="1" ht="20.25" customHeight="1">
      <c r="A4" s="403"/>
      <c r="B4" s="403"/>
      <c r="I4" s="401"/>
    </row>
    <row r="5" spans="1:10" s="17" customFormat="1" ht="55.9" customHeight="1" thickBot="1">
      <c r="A5" s="538" t="s">
        <v>109</v>
      </c>
      <c r="B5" s="560" t="s">
        <v>49</v>
      </c>
      <c r="C5" s="561"/>
      <c r="D5" s="561"/>
      <c r="E5" s="561"/>
      <c r="F5" s="558" t="s">
        <v>50</v>
      </c>
      <c r="G5" s="558"/>
      <c r="H5" s="559"/>
      <c r="I5" s="540" t="s">
        <v>110</v>
      </c>
    </row>
    <row r="6" spans="1:10" s="2" customFormat="1" ht="102.75" customHeight="1" thickBot="1">
      <c r="A6" s="538"/>
      <c r="B6" s="94" t="s">
        <v>95</v>
      </c>
      <c r="C6" s="251" t="s">
        <v>144</v>
      </c>
      <c r="D6" s="251" t="s">
        <v>156</v>
      </c>
      <c r="E6" s="251" t="s">
        <v>202</v>
      </c>
      <c r="F6" s="251" t="s">
        <v>203</v>
      </c>
      <c r="G6" s="251" t="s">
        <v>204</v>
      </c>
      <c r="H6" s="251" t="s">
        <v>303</v>
      </c>
      <c r="I6" s="540"/>
    </row>
    <row r="7" spans="1:10" s="2" customFormat="1" ht="27.75" customHeight="1" thickBot="1">
      <c r="A7" s="202" t="s">
        <v>21</v>
      </c>
      <c r="B7" s="129"/>
      <c r="C7" s="79"/>
      <c r="D7" s="79"/>
      <c r="E7" s="79"/>
      <c r="F7" s="79"/>
      <c r="G7" s="79"/>
      <c r="H7" s="79"/>
      <c r="I7" s="383" t="s">
        <v>84</v>
      </c>
    </row>
    <row r="8" spans="1:10" s="17" customFormat="1">
      <c r="A8" s="223" t="s">
        <v>229</v>
      </c>
      <c r="B8" s="234">
        <f>SUM(C8:H8)</f>
        <v>4</v>
      </c>
      <c r="C8" s="170">
        <v>0</v>
      </c>
      <c r="D8" s="170">
        <v>0</v>
      </c>
      <c r="E8" s="170">
        <v>1</v>
      </c>
      <c r="F8" s="176">
        <v>2</v>
      </c>
      <c r="G8" s="170">
        <v>0</v>
      </c>
      <c r="H8" s="170">
        <v>1</v>
      </c>
      <c r="I8" s="177" t="s">
        <v>232</v>
      </c>
    </row>
    <row r="9" spans="1:10" s="17" customFormat="1" ht="18" customHeight="1">
      <c r="A9" s="225" t="s">
        <v>115</v>
      </c>
      <c r="B9" s="234">
        <f t="shared" ref="B9:B11" si="0">SUM(C9:H9)</f>
        <v>29</v>
      </c>
      <c r="C9" s="170">
        <v>0</v>
      </c>
      <c r="D9" s="176">
        <v>3</v>
      </c>
      <c r="E9" s="176">
        <v>9</v>
      </c>
      <c r="F9" s="176">
        <v>8</v>
      </c>
      <c r="G9" s="176">
        <v>9</v>
      </c>
      <c r="H9" s="170">
        <v>0</v>
      </c>
      <c r="I9" s="177" t="s">
        <v>98</v>
      </c>
    </row>
    <row r="10" spans="1:10" s="17" customFormat="1" ht="18" customHeight="1">
      <c r="A10" s="225" t="s">
        <v>116</v>
      </c>
      <c r="B10" s="234">
        <f>SUM(C10:H10)</f>
        <v>119</v>
      </c>
      <c r="C10" s="170">
        <v>0</v>
      </c>
      <c r="D10" s="176">
        <v>12</v>
      </c>
      <c r="E10" s="176">
        <v>53</v>
      </c>
      <c r="F10" s="176">
        <v>47</v>
      </c>
      <c r="G10" s="176">
        <v>7</v>
      </c>
      <c r="H10" s="170">
        <v>0</v>
      </c>
      <c r="I10" s="177" t="s">
        <v>99</v>
      </c>
    </row>
    <row r="11" spans="1:10" s="17" customFormat="1" ht="18" customHeight="1">
      <c r="A11" s="225" t="s">
        <v>117</v>
      </c>
      <c r="B11" s="234">
        <f t="shared" si="0"/>
        <v>1478</v>
      </c>
      <c r="C11" s="170">
        <v>0</v>
      </c>
      <c r="D11" s="176">
        <v>280</v>
      </c>
      <c r="E11" s="176">
        <v>936</v>
      </c>
      <c r="F11" s="176">
        <v>235</v>
      </c>
      <c r="G11" s="176">
        <v>27</v>
      </c>
      <c r="H11" s="170">
        <v>0</v>
      </c>
      <c r="I11" s="177" t="s">
        <v>100</v>
      </c>
    </row>
    <row r="12" spans="1:10" s="17" customFormat="1" ht="18" customHeight="1">
      <c r="A12" s="225" t="s">
        <v>322</v>
      </c>
      <c r="B12" s="234">
        <f>SUM(C12:H12)</f>
        <v>3200</v>
      </c>
      <c r="C12" s="170">
        <v>0</v>
      </c>
      <c r="D12" s="176">
        <v>2047</v>
      </c>
      <c r="E12" s="176">
        <v>1032</v>
      </c>
      <c r="F12" s="176">
        <v>114</v>
      </c>
      <c r="G12" s="176">
        <v>7</v>
      </c>
      <c r="H12" s="170">
        <v>0</v>
      </c>
      <c r="I12" s="177" t="s">
        <v>152</v>
      </c>
    </row>
    <row r="13" spans="1:10" s="17" customFormat="1" ht="18" customHeight="1">
      <c r="A13" s="225" t="s">
        <v>31</v>
      </c>
      <c r="B13" s="234">
        <f>SUM(C13:H13)</f>
        <v>2</v>
      </c>
      <c r="C13" s="176">
        <v>2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7" t="s">
        <v>37</v>
      </c>
    </row>
    <row r="14" spans="1:10" s="17" customFormat="1" ht="18" customHeight="1" thickBot="1">
      <c r="A14" s="235" t="s">
        <v>23</v>
      </c>
      <c r="B14" s="234">
        <f>SUM(B8:B13)</f>
        <v>4832</v>
      </c>
      <c r="C14" s="349">
        <f t="shared" ref="C14:G14" si="1">SUM(C8:C13)</f>
        <v>2</v>
      </c>
      <c r="D14" s="349">
        <f t="shared" si="1"/>
        <v>2342</v>
      </c>
      <c r="E14" s="349">
        <f t="shared" si="1"/>
        <v>2031</v>
      </c>
      <c r="F14" s="349">
        <f t="shared" si="1"/>
        <v>406</v>
      </c>
      <c r="G14" s="349">
        <f t="shared" si="1"/>
        <v>50</v>
      </c>
      <c r="H14" s="349">
        <f>SUM(H8:H13)</f>
        <v>1</v>
      </c>
      <c r="I14" s="365" t="s">
        <v>76</v>
      </c>
    </row>
    <row r="15" spans="1:10" s="2" customFormat="1" ht="21" customHeight="1" thickBot="1">
      <c r="A15" s="269" t="s">
        <v>20</v>
      </c>
      <c r="B15" s="368"/>
      <c r="C15" s="368"/>
      <c r="D15" s="78"/>
      <c r="E15" s="78"/>
      <c r="F15" s="78"/>
      <c r="G15" s="78"/>
      <c r="H15" s="78"/>
      <c r="I15" s="359" t="s">
        <v>104</v>
      </c>
    </row>
    <row r="16" spans="1:10" s="17" customFormat="1">
      <c r="A16" s="223" t="s">
        <v>229</v>
      </c>
      <c r="B16" s="470">
        <f>SUM(C16:H16)</f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406" t="s">
        <v>232</v>
      </c>
    </row>
    <row r="17" spans="1:10" s="17" customFormat="1" ht="18" customHeight="1">
      <c r="A17" s="225" t="s">
        <v>115</v>
      </c>
      <c r="B17" s="470">
        <f t="shared" ref="B17:B20" si="2">SUM(C17:H17)</f>
        <v>21</v>
      </c>
      <c r="C17" s="170">
        <v>0</v>
      </c>
      <c r="D17" s="471">
        <v>2</v>
      </c>
      <c r="E17" s="471">
        <v>6</v>
      </c>
      <c r="F17" s="471">
        <v>7</v>
      </c>
      <c r="G17" s="471">
        <v>6</v>
      </c>
      <c r="H17" s="170">
        <v>0</v>
      </c>
      <c r="I17" s="177" t="s">
        <v>98</v>
      </c>
    </row>
    <row r="18" spans="1:10" s="17" customFormat="1" ht="18" customHeight="1">
      <c r="A18" s="225" t="s">
        <v>116</v>
      </c>
      <c r="B18" s="470">
        <f t="shared" si="2"/>
        <v>30</v>
      </c>
      <c r="C18" s="170">
        <v>0</v>
      </c>
      <c r="D18" s="471">
        <v>2</v>
      </c>
      <c r="E18" s="471">
        <v>14</v>
      </c>
      <c r="F18" s="471">
        <v>9</v>
      </c>
      <c r="G18" s="471">
        <v>5</v>
      </c>
      <c r="H18" s="170">
        <v>0</v>
      </c>
      <c r="I18" s="177" t="s">
        <v>99</v>
      </c>
    </row>
    <row r="19" spans="1:10" s="17" customFormat="1" ht="18" customHeight="1">
      <c r="A19" s="225" t="s">
        <v>117</v>
      </c>
      <c r="B19" s="470">
        <f>SUM(C19:H19)</f>
        <v>147</v>
      </c>
      <c r="C19" s="170">
        <v>0</v>
      </c>
      <c r="D19" s="471">
        <v>32</v>
      </c>
      <c r="E19" s="471">
        <v>85</v>
      </c>
      <c r="F19" s="471">
        <v>25</v>
      </c>
      <c r="G19" s="471">
        <v>5</v>
      </c>
      <c r="H19" s="170">
        <v>0</v>
      </c>
      <c r="I19" s="177" t="s">
        <v>100</v>
      </c>
    </row>
    <row r="20" spans="1:10" s="17" customFormat="1" ht="18" customHeight="1">
      <c r="A20" s="225" t="s">
        <v>322</v>
      </c>
      <c r="B20" s="470">
        <f t="shared" si="2"/>
        <v>157</v>
      </c>
      <c r="C20" s="170">
        <v>0</v>
      </c>
      <c r="D20" s="471">
        <v>79</v>
      </c>
      <c r="E20" s="471">
        <v>58</v>
      </c>
      <c r="F20" s="471">
        <v>18</v>
      </c>
      <c r="G20" s="471">
        <v>2</v>
      </c>
      <c r="H20" s="170">
        <v>0</v>
      </c>
      <c r="I20" s="177" t="s">
        <v>152</v>
      </c>
    </row>
    <row r="21" spans="1:10" s="17" customFormat="1" ht="18" customHeight="1">
      <c r="A21" s="225" t="s">
        <v>31</v>
      </c>
      <c r="B21" s="470">
        <f>SUM(C21:H21)</f>
        <v>299</v>
      </c>
      <c r="C21" s="471">
        <v>299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7" t="s">
        <v>37</v>
      </c>
    </row>
    <row r="22" spans="1:10" s="17" customFormat="1" ht="18" customHeight="1" thickBot="1">
      <c r="A22" s="226" t="s">
        <v>23</v>
      </c>
      <c r="B22" s="470">
        <f>SUM(B16:B21)</f>
        <v>654</v>
      </c>
      <c r="C22" s="470">
        <f t="shared" ref="C22" si="3">SUM(C16:C21)</f>
        <v>299</v>
      </c>
      <c r="D22" s="470">
        <f t="shared" ref="D22" si="4">SUM(D16:D21)</f>
        <v>115</v>
      </c>
      <c r="E22" s="470">
        <f t="shared" ref="E22" si="5">SUM(E16:E21)</f>
        <v>163</v>
      </c>
      <c r="F22" s="470">
        <f t="shared" ref="F22" si="6">SUM(F16:F21)</f>
        <v>59</v>
      </c>
      <c r="G22" s="470">
        <f t="shared" ref="G22" si="7">SUM(G16:G21)</f>
        <v>18</v>
      </c>
      <c r="H22" s="171">
        <f>SUM(H16:H21)</f>
        <v>0</v>
      </c>
      <c r="I22" s="365" t="s">
        <v>76</v>
      </c>
      <c r="J22" s="2"/>
    </row>
    <row r="23" spans="1:10" s="2" customFormat="1" ht="21" customHeight="1" thickBot="1">
      <c r="A23" s="269" t="s">
        <v>23</v>
      </c>
      <c r="B23" s="368"/>
      <c r="C23" s="368"/>
      <c r="D23" s="78"/>
      <c r="E23" s="78"/>
      <c r="F23" s="78"/>
      <c r="G23" s="78"/>
      <c r="H23" s="78"/>
      <c r="I23" s="359" t="s">
        <v>76</v>
      </c>
      <c r="J23" s="17"/>
    </row>
    <row r="24" spans="1:10" s="17" customFormat="1">
      <c r="A24" s="223" t="s">
        <v>229</v>
      </c>
      <c r="B24" s="475">
        <f>B8+B16</f>
        <v>4</v>
      </c>
      <c r="C24" s="170">
        <f>C8+C16</f>
        <v>0</v>
      </c>
      <c r="D24" s="170">
        <f>D8+D16</f>
        <v>0</v>
      </c>
      <c r="E24" s="473">
        <f t="shared" ref="B24:G30" si="8">E8+E16</f>
        <v>1</v>
      </c>
      <c r="F24" s="473">
        <f>F8+F16</f>
        <v>2</v>
      </c>
      <c r="G24" s="206">
        <f>G8+G16</f>
        <v>0</v>
      </c>
      <c r="H24" s="473">
        <f>H8+H16</f>
        <v>1</v>
      </c>
      <c r="I24" s="177" t="s">
        <v>232</v>
      </c>
    </row>
    <row r="25" spans="1:10" s="17" customFormat="1" ht="18" customHeight="1">
      <c r="A25" s="225" t="s">
        <v>115</v>
      </c>
      <c r="B25" s="234">
        <f>B9+B17</f>
        <v>50</v>
      </c>
      <c r="C25" s="206">
        <f t="shared" si="8"/>
        <v>0</v>
      </c>
      <c r="D25" s="473">
        <f t="shared" si="8"/>
        <v>5</v>
      </c>
      <c r="E25" s="473">
        <f t="shared" si="8"/>
        <v>15</v>
      </c>
      <c r="F25" s="473">
        <f t="shared" si="8"/>
        <v>15</v>
      </c>
      <c r="G25" s="473">
        <f>G9+G17</f>
        <v>15</v>
      </c>
      <c r="H25" s="170">
        <v>0</v>
      </c>
      <c r="I25" s="177" t="s">
        <v>98</v>
      </c>
    </row>
    <row r="26" spans="1:10" s="17" customFormat="1" ht="18" customHeight="1">
      <c r="A26" s="225" t="s">
        <v>116</v>
      </c>
      <c r="B26" s="234">
        <f t="shared" si="8"/>
        <v>149</v>
      </c>
      <c r="C26" s="170">
        <f t="shared" si="8"/>
        <v>0</v>
      </c>
      <c r="D26" s="473">
        <f t="shared" si="8"/>
        <v>14</v>
      </c>
      <c r="E26" s="473">
        <f t="shared" si="8"/>
        <v>67</v>
      </c>
      <c r="F26" s="473">
        <f t="shared" si="8"/>
        <v>56</v>
      </c>
      <c r="G26" s="473">
        <f t="shared" si="8"/>
        <v>12</v>
      </c>
      <c r="H26" s="206">
        <f>H10+H18</f>
        <v>0</v>
      </c>
      <c r="I26" s="177" t="s">
        <v>99</v>
      </c>
    </row>
    <row r="27" spans="1:10" s="17" customFormat="1" ht="18" customHeight="1">
      <c r="A27" s="225" t="s">
        <v>117</v>
      </c>
      <c r="B27" s="234">
        <f>B11+B19</f>
        <v>1625</v>
      </c>
      <c r="C27" s="170">
        <f>C11+C19</f>
        <v>0</v>
      </c>
      <c r="D27" s="473">
        <f t="shared" si="8"/>
        <v>312</v>
      </c>
      <c r="E27" s="176">
        <f t="shared" si="8"/>
        <v>1021</v>
      </c>
      <c r="F27" s="473">
        <f t="shared" si="8"/>
        <v>260</v>
      </c>
      <c r="G27" s="473">
        <f t="shared" si="8"/>
        <v>32</v>
      </c>
      <c r="H27" s="206">
        <f t="shared" ref="H27" si="9">H11+H19</f>
        <v>0</v>
      </c>
      <c r="I27" s="177" t="s">
        <v>100</v>
      </c>
    </row>
    <row r="28" spans="1:10" s="17" customFormat="1" ht="18" customHeight="1">
      <c r="A28" s="225" t="s">
        <v>322</v>
      </c>
      <c r="B28" s="234">
        <f t="shared" si="8"/>
        <v>3357</v>
      </c>
      <c r="C28" s="170">
        <f t="shared" si="8"/>
        <v>0</v>
      </c>
      <c r="D28" s="176">
        <f>D12+D20</f>
        <v>2126</v>
      </c>
      <c r="E28" s="176">
        <f t="shared" si="8"/>
        <v>1090</v>
      </c>
      <c r="F28" s="473">
        <f>F12+F20</f>
        <v>132</v>
      </c>
      <c r="G28" s="473">
        <f>G12+G20</f>
        <v>9</v>
      </c>
      <c r="H28" s="170">
        <f>H12+H20</f>
        <v>0</v>
      </c>
      <c r="I28" s="177" t="s">
        <v>152</v>
      </c>
    </row>
    <row r="29" spans="1:10" s="17" customFormat="1" ht="18" customHeight="1">
      <c r="A29" s="225" t="s">
        <v>31</v>
      </c>
      <c r="B29" s="234">
        <f>B13+B21</f>
        <v>301</v>
      </c>
      <c r="C29" s="473">
        <f t="shared" si="8"/>
        <v>301</v>
      </c>
      <c r="D29" s="206">
        <f t="shared" si="8"/>
        <v>0</v>
      </c>
      <c r="E29" s="206">
        <f t="shared" si="8"/>
        <v>0</v>
      </c>
      <c r="F29" s="206">
        <f t="shared" si="8"/>
        <v>0</v>
      </c>
      <c r="G29" s="206">
        <f t="shared" si="8"/>
        <v>0</v>
      </c>
      <c r="H29" s="170">
        <f>H13+H21</f>
        <v>0</v>
      </c>
      <c r="I29" s="177" t="s">
        <v>37</v>
      </c>
      <c r="J29" s="3"/>
    </row>
    <row r="30" spans="1:10" s="17" customFormat="1" ht="18" customHeight="1" thickBot="1">
      <c r="A30" s="226" t="s">
        <v>23</v>
      </c>
      <c r="B30" s="188">
        <f>B14+B22</f>
        <v>5486</v>
      </c>
      <c r="C30" s="477">
        <f>C14+C22</f>
        <v>301</v>
      </c>
      <c r="D30" s="188">
        <f t="shared" si="8"/>
        <v>2457</v>
      </c>
      <c r="E30" s="188">
        <f>E14+E22</f>
        <v>2194</v>
      </c>
      <c r="F30" s="477">
        <f t="shared" si="8"/>
        <v>465</v>
      </c>
      <c r="G30" s="477">
        <f t="shared" si="8"/>
        <v>68</v>
      </c>
      <c r="H30" s="390">
        <f>H14+H22</f>
        <v>1</v>
      </c>
      <c r="I30" s="365" t="s">
        <v>76</v>
      </c>
    </row>
    <row r="31" spans="1:10">
      <c r="A31" s="39" t="s">
        <v>141</v>
      </c>
      <c r="B31" s="463"/>
      <c r="C31" s="39"/>
      <c r="D31" s="24"/>
      <c r="E31" s="24"/>
      <c r="F31" s="24"/>
      <c r="G31" s="24"/>
      <c r="H31" s="24"/>
      <c r="I31" s="209" t="s">
        <v>140</v>
      </c>
      <c r="J31" s="17"/>
    </row>
    <row r="32" spans="1:10">
      <c r="A32" s="39" t="s">
        <v>161</v>
      </c>
      <c r="B32" s="463"/>
      <c r="C32" s="39"/>
      <c r="D32" s="24"/>
      <c r="E32" s="24"/>
      <c r="F32" s="24"/>
      <c r="G32" s="24"/>
      <c r="H32" s="24"/>
      <c r="I32" s="217" t="s">
        <v>160</v>
      </c>
    </row>
  </sheetData>
  <mergeCells count="8">
    <mergeCell ref="I2:I3"/>
    <mergeCell ref="B2:H2"/>
    <mergeCell ref="A2:A3"/>
    <mergeCell ref="B3:H3"/>
    <mergeCell ref="A5:A6"/>
    <mergeCell ref="I5:I6"/>
    <mergeCell ref="F5:H5"/>
    <mergeCell ref="B5:E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66FF"/>
  </sheetPr>
  <dimension ref="A1:I32"/>
  <sheetViews>
    <sheetView showGridLines="0" view="pageBreakPreview" topLeftCell="A4" zoomScale="90" zoomScaleNormal="60" zoomScaleSheetLayoutView="90" workbookViewId="0">
      <selection activeCell="B2" sqref="B2:H2"/>
    </sheetView>
  </sheetViews>
  <sheetFormatPr defaultColWidth="9.140625" defaultRowHeight="12.75"/>
  <cols>
    <col min="1" max="1" width="23.7109375" style="3" customWidth="1"/>
    <col min="2" max="2" width="9.7109375" style="2" customWidth="1"/>
    <col min="3" max="8" width="7.42578125" style="3" customWidth="1"/>
    <col min="9" max="9" width="23.7109375" style="3" customWidth="1"/>
    <col min="10" max="16384" width="9.140625" style="3"/>
  </cols>
  <sheetData>
    <row r="1" spans="1:9">
      <c r="A1" s="2"/>
    </row>
    <row r="2" spans="1:9" ht="38.25" customHeight="1">
      <c r="A2" s="531">
        <v>2020</v>
      </c>
      <c r="B2" s="537" t="s">
        <v>391</v>
      </c>
      <c r="C2" s="537"/>
      <c r="D2" s="537"/>
      <c r="E2" s="537"/>
      <c r="F2" s="537"/>
      <c r="G2" s="537"/>
      <c r="H2" s="537"/>
      <c r="I2" s="507" t="s">
        <v>307</v>
      </c>
    </row>
    <row r="3" spans="1:9" ht="46.5" customHeight="1">
      <c r="A3" s="531"/>
      <c r="B3" s="510" t="s">
        <v>392</v>
      </c>
      <c r="C3" s="510"/>
      <c r="D3" s="510"/>
      <c r="E3" s="510"/>
      <c r="F3" s="510"/>
      <c r="G3" s="510"/>
      <c r="H3" s="510"/>
      <c r="I3" s="507"/>
    </row>
    <row r="4" spans="1:9" s="47" customFormat="1" ht="20.25" customHeight="1">
      <c r="A4" s="403"/>
      <c r="B4" s="403"/>
      <c r="I4" s="401"/>
    </row>
    <row r="5" spans="1:9" s="17" customFormat="1" ht="55.9" customHeight="1" thickBot="1">
      <c r="A5" s="538" t="s">
        <v>109</v>
      </c>
      <c r="B5" s="582" t="s">
        <v>49</v>
      </c>
      <c r="C5" s="583"/>
      <c r="D5" s="583"/>
      <c r="E5" s="583"/>
      <c r="F5" s="584" t="s">
        <v>50</v>
      </c>
      <c r="G5" s="584"/>
      <c r="H5" s="585"/>
      <c r="I5" s="540" t="s">
        <v>110</v>
      </c>
    </row>
    <row r="6" spans="1:9" s="2" customFormat="1" ht="91.5" customHeight="1" thickBot="1">
      <c r="A6" s="538"/>
      <c r="B6" s="94" t="s">
        <v>95</v>
      </c>
      <c r="C6" s="251" t="s">
        <v>144</v>
      </c>
      <c r="D6" s="251" t="s">
        <v>156</v>
      </c>
      <c r="E6" s="251" t="s">
        <v>202</v>
      </c>
      <c r="F6" s="251" t="s">
        <v>203</v>
      </c>
      <c r="G6" s="251" t="s">
        <v>204</v>
      </c>
      <c r="H6" s="251" t="s">
        <v>303</v>
      </c>
      <c r="I6" s="540"/>
    </row>
    <row r="7" spans="1:9" s="2" customFormat="1" ht="21" customHeight="1" thickBot="1">
      <c r="A7" s="202" t="s">
        <v>21</v>
      </c>
      <c r="B7" s="404"/>
      <c r="C7" s="404"/>
      <c r="D7" s="405"/>
      <c r="E7" s="405"/>
      <c r="F7" s="405"/>
      <c r="G7" s="405"/>
      <c r="H7" s="405"/>
      <c r="I7" s="383" t="s">
        <v>84</v>
      </c>
    </row>
    <row r="8" spans="1:9" s="17" customFormat="1" ht="18" customHeight="1">
      <c r="A8" s="223" t="s">
        <v>229</v>
      </c>
      <c r="B8" s="234">
        <f>SUM(C8:H8)</f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7" t="s">
        <v>232</v>
      </c>
    </row>
    <row r="9" spans="1:9" s="17" customFormat="1" ht="18" customHeight="1">
      <c r="A9" s="225" t="s">
        <v>115</v>
      </c>
      <c r="B9" s="234">
        <f t="shared" ref="B9:B13" si="0">SUM(C9:H9)</f>
        <v>4</v>
      </c>
      <c r="C9" s="170">
        <v>0</v>
      </c>
      <c r="D9" s="206">
        <v>0</v>
      </c>
      <c r="E9" s="176">
        <v>3</v>
      </c>
      <c r="F9" s="206">
        <v>0</v>
      </c>
      <c r="G9" s="170">
        <v>0</v>
      </c>
      <c r="H9" s="170">
        <v>1</v>
      </c>
      <c r="I9" s="177" t="s">
        <v>98</v>
      </c>
    </row>
    <row r="10" spans="1:9" s="17" customFormat="1" ht="18" customHeight="1">
      <c r="A10" s="225" t="s">
        <v>116</v>
      </c>
      <c r="B10" s="234">
        <f t="shared" si="0"/>
        <v>8</v>
      </c>
      <c r="C10" s="170">
        <v>0</v>
      </c>
      <c r="D10" s="176">
        <v>1</v>
      </c>
      <c r="E10" s="176">
        <v>4</v>
      </c>
      <c r="F10" s="176">
        <v>3</v>
      </c>
      <c r="G10" s="206">
        <v>0</v>
      </c>
      <c r="H10" s="170">
        <v>0</v>
      </c>
      <c r="I10" s="177" t="s">
        <v>99</v>
      </c>
    </row>
    <row r="11" spans="1:9" s="17" customFormat="1" ht="18" customHeight="1">
      <c r="A11" s="225" t="s">
        <v>117</v>
      </c>
      <c r="B11" s="234">
        <f t="shared" si="0"/>
        <v>92</v>
      </c>
      <c r="C11" s="170">
        <v>0</v>
      </c>
      <c r="D11" s="176">
        <v>22</v>
      </c>
      <c r="E11" s="176">
        <v>55</v>
      </c>
      <c r="F11" s="176">
        <v>14</v>
      </c>
      <c r="G11" s="176">
        <v>1</v>
      </c>
      <c r="H11" s="170">
        <v>0</v>
      </c>
      <c r="I11" s="177" t="s">
        <v>100</v>
      </c>
    </row>
    <row r="12" spans="1:9" s="17" customFormat="1" ht="18" customHeight="1">
      <c r="A12" s="225" t="s">
        <v>322</v>
      </c>
      <c r="B12" s="234">
        <f t="shared" si="0"/>
        <v>144</v>
      </c>
      <c r="C12" s="170">
        <v>0</v>
      </c>
      <c r="D12" s="176">
        <v>100</v>
      </c>
      <c r="E12" s="176">
        <v>39</v>
      </c>
      <c r="F12" s="176">
        <v>4</v>
      </c>
      <c r="G12" s="176">
        <v>1</v>
      </c>
      <c r="H12" s="170">
        <v>0</v>
      </c>
      <c r="I12" s="177" t="s">
        <v>152</v>
      </c>
    </row>
    <row r="13" spans="1:9" s="17" customFormat="1" ht="18" customHeight="1">
      <c r="A13" s="225" t="s">
        <v>31</v>
      </c>
      <c r="B13" s="234">
        <f t="shared" si="0"/>
        <v>11</v>
      </c>
      <c r="C13" s="176">
        <v>11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7" t="s">
        <v>37</v>
      </c>
    </row>
    <row r="14" spans="1:9" s="17" customFormat="1" ht="18" customHeight="1" thickBot="1">
      <c r="A14" s="235" t="s">
        <v>23</v>
      </c>
      <c r="B14" s="188">
        <f>SUM(B8:B13)</f>
        <v>259</v>
      </c>
      <c r="C14" s="470">
        <f>SUM(C8:C13)</f>
        <v>11</v>
      </c>
      <c r="D14" s="470">
        <f t="shared" ref="D14:G14" si="1">SUM(D8:D13)</f>
        <v>123</v>
      </c>
      <c r="E14" s="470">
        <f t="shared" si="1"/>
        <v>101</v>
      </c>
      <c r="F14" s="470">
        <f t="shared" si="1"/>
        <v>21</v>
      </c>
      <c r="G14" s="470">
        <f t="shared" si="1"/>
        <v>2</v>
      </c>
      <c r="H14" s="470">
        <f>SUM(H8:H13)</f>
        <v>1</v>
      </c>
      <c r="I14" s="365" t="s">
        <v>76</v>
      </c>
    </row>
    <row r="15" spans="1:9" s="2" customFormat="1" ht="21" customHeight="1" thickBot="1">
      <c r="A15" s="269" t="s">
        <v>20</v>
      </c>
      <c r="B15" s="368"/>
      <c r="C15" s="368"/>
      <c r="D15" s="78"/>
      <c r="E15" s="78"/>
      <c r="F15" s="78"/>
      <c r="G15" s="78"/>
      <c r="H15" s="78"/>
      <c r="I15" s="359" t="s">
        <v>104</v>
      </c>
    </row>
    <row r="16" spans="1:9" s="17" customFormat="1" ht="18" customHeight="1">
      <c r="A16" s="223" t="s">
        <v>229</v>
      </c>
      <c r="B16" s="234">
        <f>SUM(C16:H16)</f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7" t="s">
        <v>232</v>
      </c>
    </row>
    <row r="17" spans="1:9" s="17" customFormat="1" ht="18" customHeight="1">
      <c r="A17" s="225" t="s">
        <v>115</v>
      </c>
      <c r="B17" s="234">
        <f t="shared" ref="B17:B21" si="2">SUM(C17:H17)</f>
        <v>4</v>
      </c>
      <c r="C17" s="170">
        <v>0</v>
      </c>
      <c r="D17" s="170">
        <v>0</v>
      </c>
      <c r="E17" s="176">
        <v>3</v>
      </c>
      <c r="F17" s="176">
        <v>1</v>
      </c>
      <c r="G17" s="485"/>
      <c r="H17" s="170">
        <v>0</v>
      </c>
      <c r="I17" s="177" t="s">
        <v>98</v>
      </c>
    </row>
    <row r="18" spans="1:9" s="17" customFormat="1" ht="18" customHeight="1">
      <c r="A18" s="225" t="s">
        <v>116</v>
      </c>
      <c r="B18" s="234">
        <f t="shared" si="2"/>
        <v>7</v>
      </c>
      <c r="C18" s="170">
        <v>0</v>
      </c>
      <c r="D18" s="176">
        <v>1</v>
      </c>
      <c r="E18" s="176">
        <v>3</v>
      </c>
      <c r="F18" s="176">
        <v>2</v>
      </c>
      <c r="G18" s="176">
        <v>1</v>
      </c>
      <c r="H18" s="170">
        <v>0</v>
      </c>
      <c r="I18" s="177" t="s">
        <v>99</v>
      </c>
    </row>
    <row r="19" spans="1:9" s="17" customFormat="1" ht="18" customHeight="1">
      <c r="A19" s="225" t="s">
        <v>117</v>
      </c>
      <c r="B19" s="234">
        <f t="shared" si="2"/>
        <v>67</v>
      </c>
      <c r="C19" s="170">
        <v>0</v>
      </c>
      <c r="D19" s="176">
        <v>25</v>
      </c>
      <c r="E19" s="176">
        <v>37</v>
      </c>
      <c r="F19" s="176">
        <v>5</v>
      </c>
      <c r="G19" s="170">
        <v>0</v>
      </c>
      <c r="H19" s="170">
        <v>0</v>
      </c>
      <c r="I19" s="177" t="s">
        <v>100</v>
      </c>
    </row>
    <row r="20" spans="1:9" s="17" customFormat="1" ht="18" customHeight="1">
      <c r="A20" s="225" t="s">
        <v>322</v>
      </c>
      <c r="B20" s="234">
        <f t="shared" si="2"/>
        <v>96</v>
      </c>
      <c r="C20" s="170">
        <v>0</v>
      </c>
      <c r="D20" s="176">
        <v>71</v>
      </c>
      <c r="E20" s="176">
        <v>23</v>
      </c>
      <c r="F20" s="176">
        <v>2</v>
      </c>
      <c r="G20" s="170">
        <v>0</v>
      </c>
      <c r="H20" s="170">
        <v>0</v>
      </c>
      <c r="I20" s="177" t="s">
        <v>152</v>
      </c>
    </row>
    <row r="21" spans="1:9" s="17" customFormat="1" ht="18" customHeight="1">
      <c r="A21" s="225" t="s">
        <v>31</v>
      </c>
      <c r="B21" s="234">
        <f t="shared" si="2"/>
        <v>107</v>
      </c>
      <c r="C21" s="176">
        <v>107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7" t="s">
        <v>37</v>
      </c>
    </row>
    <row r="22" spans="1:9" s="17" customFormat="1" ht="18" customHeight="1" thickBot="1">
      <c r="A22" s="235" t="s">
        <v>23</v>
      </c>
      <c r="B22" s="188">
        <f>SUM(B16:B21)</f>
        <v>281</v>
      </c>
      <c r="C22" s="188">
        <f>SUM(C16:C21)</f>
        <v>107</v>
      </c>
      <c r="D22" s="188">
        <f t="shared" ref="D22" si="3">SUM(D16:D21)</f>
        <v>97</v>
      </c>
      <c r="E22" s="188">
        <f t="shared" ref="E22" si="4">SUM(E16:E21)</f>
        <v>66</v>
      </c>
      <c r="F22" s="188">
        <f t="shared" ref="F22" si="5">SUM(F16:F21)</f>
        <v>10</v>
      </c>
      <c r="G22" s="188">
        <f t="shared" ref="G22" si="6">SUM(G16:G21)</f>
        <v>1</v>
      </c>
      <c r="H22" s="486">
        <f>SUM(H16:H21)</f>
        <v>0</v>
      </c>
      <c r="I22" s="365" t="s">
        <v>76</v>
      </c>
    </row>
    <row r="23" spans="1:9" s="2" customFormat="1" ht="21" customHeight="1" thickBot="1">
      <c r="A23" s="269" t="s">
        <v>23</v>
      </c>
      <c r="B23" s="368"/>
      <c r="C23" s="368"/>
      <c r="D23" s="78"/>
      <c r="E23" s="78"/>
      <c r="F23" s="78"/>
      <c r="G23" s="78"/>
      <c r="H23" s="78"/>
      <c r="I23" s="359" t="s">
        <v>76</v>
      </c>
    </row>
    <row r="24" spans="1:9" s="17" customFormat="1" ht="18" customHeight="1">
      <c r="A24" s="223" t="s">
        <v>229</v>
      </c>
      <c r="B24" s="234">
        <f>B8+B16</f>
        <v>0</v>
      </c>
      <c r="C24" s="170">
        <f t="shared" ref="C24:D24" si="7">C8+C16</f>
        <v>0</v>
      </c>
      <c r="D24" s="170">
        <f t="shared" si="7"/>
        <v>0</v>
      </c>
      <c r="E24" s="170">
        <f t="shared" ref="E24:G24" si="8">E8+E16</f>
        <v>0</v>
      </c>
      <c r="F24" s="170">
        <f t="shared" si="8"/>
        <v>0</v>
      </c>
      <c r="G24" s="170">
        <f t="shared" si="8"/>
        <v>0</v>
      </c>
      <c r="H24" s="170">
        <f>H8+H16</f>
        <v>0</v>
      </c>
      <c r="I24" s="177" t="s">
        <v>232</v>
      </c>
    </row>
    <row r="25" spans="1:9" s="17" customFormat="1" ht="18" customHeight="1">
      <c r="A25" s="225" t="s">
        <v>115</v>
      </c>
      <c r="B25" s="234">
        <f t="shared" ref="B25:F25" si="9">B9+B17</f>
        <v>8</v>
      </c>
      <c r="C25" s="170">
        <f t="shared" ref="B25:F26" si="10">C9+C17</f>
        <v>0</v>
      </c>
      <c r="D25" s="206">
        <f t="shared" si="9"/>
        <v>0</v>
      </c>
      <c r="E25" s="206">
        <f t="shared" si="9"/>
        <v>6</v>
      </c>
      <c r="F25" s="206">
        <f t="shared" si="9"/>
        <v>1</v>
      </c>
      <c r="G25" s="170">
        <f>G9+G17</f>
        <v>0</v>
      </c>
      <c r="H25" s="170">
        <f>H9+H17</f>
        <v>1</v>
      </c>
      <c r="I25" s="177" t="s">
        <v>98</v>
      </c>
    </row>
    <row r="26" spans="1:9" s="17" customFormat="1" ht="18" customHeight="1">
      <c r="A26" s="225" t="s">
        <v>116</v>
      </c>
      <c r="B26" s="234">
        <f t="shared" si="10"/>
        <v>15</v>
      </c>
      <c r="C26" s="170">
        <f t="shared" si="10"/>
        <v>0</v>
      </c>
      <c r="D26" s="206">
        <f t="shared" si="10"/>
        <v>2</v>
      </c>
      <c r="E26" s="206">
        <f t="shared" si="10"/>
        <v>7</v>
      </c>
      <c r="F26" s="206">
        <f t="shared" si="10"/>
        <v>5</v>
      </c>
      <c r="G26" s="206">
        <f>G10+G18</f>
        <v>1</v>
      </c>
      <c r="H26" s="170">
        <f>H10+H18</f>
        <v>0</v>
      </c>
      <c r="I26" s="177" t="s">
        <v>99</v>
      </c>
    </row>
    <row r="27" spans="1:9" s="17" customFormat="1" ht="18" customHeight="1">
      <c r="A27" s="225" t="s">
        <v>117</v>
      </c>
      <c r="B27" s="234">
        <f t="shared" ref="B27:H27" si="11">B11+B19</f>
        <v>159</v>
      </c>
      <c r="C27" s="170">
        <f t="shared" si="11"/>
        <v>0</v>
      </c>
      <c r="D27" s="206">
        <f t="shared" si="11"/>
        <v>47</v>
      </c>
      <c r="E27" s="206">
        <f t="shared" si="11"/>
        <v>92</v>
      </c>
      <c r="F27" s="206">
        <f t="shared" si="11"/>
        <v>19</v>
      </c>
      <c r="G27" s="206">
        <f t="shared" si="11"/>
        <v>1</v>
      </c>
      <c r="H27" s="170">
        <f t="shared" si="11"/>
        <v>0</v>
      </c>
      <c r="I27" s="177" t="s">
        <v>100</v>
      </c>
    </row>
    <row r="28" spans="1:9" s="17" customFormat="1" ht="18" customHeight="1">
      <c r="A28" s="225" t="s">
        <v>322</v>
      </c>
      <c r="B28" s="234">
        <f>B12+B20</f>
        <v>240</v>
      </c>
      <c r="C28" s="170">
        <f t="shared" ref="C28:H28" si="12">C12+C20</f>
        <v>0</v>
      </c>
      <c r="D28" s="206">
        <f t="shared" si="12"/>
        <v>171</v>
      </c>
      <c r="E28" s="206">
        <f t="shared" si="12"/>
        <v>62</v>
      </c>
      <c r="F28" s="206">
        <f t="shared" si="12"/>
        <v>6</v>
      </c>
      <c r="G28" s="206">
        <f t="shared" si="12"/>
        <v>1</v>
      </c>
      <c r="H28" s="170">
        <f t="shared" si="12"/>
        <v>0</v>
      </c>
      <c r="I28" s="177" t="s">
        <v>152</v>
      </c>
    </row>
    <row r="29" spans="1:9" s="17" customFormat="1" ht="18" customHeight="1">
      <c r="A29" s="225" t="s">
        <v>31</v>
      </c>
      <c r="B29" s="234">
        <f t="shared" ref="B29:G29" si="13">B13+B21</f>
        <v>118</v>
      </c>
      <c r="C29" s="206">
        <f t="shared" si="13"/>
        <v>118</v>
      </c>
      <c r="D29" s="170">
        <f t="shared" si="13"/>
        <v>0</v>
      </c>
      <c r="E29" s="170">
        <f t="shared" si="13"/>
        <v>0</v>
      </c>
      <c r="F29" s="170">
        <f t="shared" si="13"/>
        <v>0</v>
      </c>
      <c r="G29" s="170">
        <f t="shared" si="13"/>
        <v>0</v>
      </c>
      <c r="H29" s="170">
        <f>H13+H21</f>
        <v>0</v>
      </c>
      <c r="I29" s="177" t="s">
        <v>37</v>
      </c>
    </row>
    <row r="30" spans="1:9" s="17" customFormat="1" ht="18" customHeight="1" thickBot="1">
      <c r="A30" s="226" t="s">
        <v>23</v>
      </c>
      <c r="B30" s="188">
        <f>B14+B22</f>
        <v>540</v>
      </c>
      <c r="C30" s="188">
        <f>C14+C22</f>
        <v>118</v>
      </c>
      <c r="D30" s="188">
        <f t="shared" ref="D30:G30" si="14">D14+D22</f>
        <v>220</v>
      </c>
      <c r="E30" s="188">
        <f>E14+E22</f>
        <v>167</v>
      </c>
      <c r="F30" s="188">
        <f t="shared" si="14"/>
        <v>31</v>
      </c>
      <c r="G30" s="188">
        <f t="shared" si="14"/>
        <v>3</v>
      </c>
      <c r="H30" s="470">
        <f>H14+H22</f>
        <v>1</v>
      </c>
      <c r="I30" s="365" t="s">
        <v>76</v>
      </c>
    </row>
    <row r="31" spans="1:9">
      <c r="A31" s="39" t="s">
        <v>141</v>
      </c>
      <c r="B31" s="463"/>
      <c r="C31" s="24"/>
      <c r="D31" s="24"/>
      <c r="E31" s="146"/>
      <c r="F31" s="209"/>
      <c r="G31" s="146"/>
      <c r="H31" s="581" t="s">
        <v>140</v>
      </c>
      <c r="I31" s="581"/>
    </row>
    <row r="32" spans="1:9">
      <c r="A32" s="39" t="s">
        <v>161</v>
      </c>
      <c r="B32" s="463"/>
      <c r="C32" s="24"/>
      <c r="D32" s="24"/>
      <c r="E32" s="24"/>
      <c r="F32" s="209"/>
      <c r="G32" s="146"/>
      <c r="H32" s="24"/>
      <c r="I32" s="217" t="s">
        <v>160</v>
      </c>
    </row>
  </sheetData>
  <mergeCells count="9">
    <mergeCell ref="H31:I31"/>
    <mergeCell ref="A2:A3"/>
    <mergeCell ref="B2:H2"/>
    <mergeCell ref="I2:I3"/>
    <mergeCell ref="B3:H3"/>
    <mergeCell ref="B5:E5"/>
    <mergeCell ref="F5:H5"/>
    <mergeCell ref="A5:A6"/>
    <mergeCell ref="I5:I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66FF"/>
  </sheetPr>
  <dimension ref="A1:L98"/>
  <sheetViews>
    <sheetView showGridLines="0" view="pageBreakPreview" zoomScaleNormal="60" zoomScaleSheetLayoutView="100" workbookViewId="0">
      <selection activeCell="B2" sqref="B2:K2"/>
    </sheetView>
  </sheetViews>
  <sheetFormatPr defaultColWidth="9.140625" defaultRowHeight="12.75"/>
  <cols>
    <col min="1" max="1" width="21.42578125" style="3" customWidth="1"/>
    <col min="2" max="2" width="9" style="2" customWidth="1"/>
    <col min="3" max="11" width="6.140625" style="3" customWidth="1"/>
    <col min="12" max="12" width="18.85546875" style="3" customWidth="1"/>
    <col min="13" max="16384" width="9.140625" style="3"/>
  </cols>
  <sheetData>
    <row r="1" spans="1:12" ht="24.95" customHeight="1">
      <c r="A1" s="10"/>
      <c r="B1" s="21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12" ht="24.95" customHeight="1">
      <c r="A2" s="531">
        <v>2020</v>
      </c>
      <c r="B2" s="537" t="s">
        <v>393</v>
      </c>
      <c r="C2" s="537"/>
      <c r="D2" s="537"/>
      <c r="E2" s="537"/>
      <c r="F2" s="537"/>
      <c r="G2" s="537"/>
      <c r="H2" s="537"/>
      <c r="I2" s="537"/>
      <c r="J2" s="537"/>
      <c r="K2" s="537"/>
      <c r="L2" s="507" t="s">
        <v>205</v>
      </c>
    </row>
    <row r="3" spans="1:12" ht="33.75" customHeight="1">
      <c r="A3" s="531"/>
      <c r="B3" s="510" t="s">
        <v>394</v>
      </c>
      <c r="C3" s="510"/>
      <c r="D3" s="510"/>
      <c r="E3" s="510"/>
      <c r="F3" s="510"/>
      <c r="G3" s="510"/>
      <c r="H3" s="510"/>
      <c r="I3" s="510"/>
      <c r="J3" s="510"/>
      <c r="K3" s="510"/>
      <c r="L3" s="507"/>
    </row>
    <row r="4" spans="1:12" s="47" customFormat="1" ht="24.95" customHeight="1">
      <c r="B4" s="464"/>
      <c r="L4" s="401"/>
    </row>
    <row r="5" spans="1:12" s="17" customFormat="1" ht="22.5" customHeight="1" thickBot="1">
      <c r="A5" s="538" t="s">
        <v>101</v>
      </c>
      <c r="B5" s="538" t="s">
        <v>233</v>
      </c>
      <c r="C5" s="560" t="s">
        <v>149</v>
      </c>
      <c r="D5" s="561"/>
      <c r="E5" s="561"/>
      <c r="F5" s="561"/>
      <c r="G5" s="402"/>
      <c r="H5" s="402"/>
      <c r="I5" s="558" t="s">
        <v>209</v>
      </c>
      <c r="J5" s="558"/>
      <c r="K5" s="559"/>
      <c r="L5" s="540" t="s">
        <v>265</v>
      </c>
    </row>
    <row r="6" spans="1:12" s="2" customFormat="1" ht="61.5" customHeight="1" thickBot="1">
      <c r="A6" s="538"/>
      <c r="B6" s="538"/>
      <c r="C6" s="362" t="s">
        <v>139</v>
      </c>
      <c r="D6" s="362" t="s">
        <v>55</v>
      </c>
      <c r="E6" s="362" t="s">
        <v>54</v>
      </c>
      <c r="F6" s="362" t="s">
        <v>53</v>
      </c>
      <c r="G6" s="362" t="s">
        <v>93</v>
      </c>
      <c r="H6" s="362" t="s">
        <v>52</v>
      </c>
      <c r="I6" s="362" t="s">
        <v>92</v>
      </c>
      <c r="J6" s="362" t="s">
        <v>51</v>
      </c>
      <c r="K6" s="362" t="s">
        <v>94</v>
      </c>
      <c r="L6" s="540"/>
    </row>
    <row r="7" spans="1:12" s="2" customFormat="1" ht="16.5" thickBot="1">
      <c r="A7" s="202" t="s">
        <v>21</v>
      </c>
      <c r="B7" s="70"/>
      <c r="C7" s="70"/>
      <c r="D7" s="70"/>
      <c r="E7" s="70"/>
      <c r="F7" s="70"/>
      <c r="G7" s="70"/>
      <c r="H7" s="70"/>
      <c r="I7" s="70"/>
      <c r="J7" s="270"/>
      <c r="K7" s="202"/>
      <c r="L7" s="455" t="s">
        <v>84</v>
      </c>
    </row>
    <row r="8" spans="1:12" s="17" customFormat="1">
      <c r="A8" s="223" t="s">
        <v>229</v>
      </c>
      <c r="B8" s="234">
        <f>SUM(C8:K8)</f>
        <v>4</v>
      </c>
      <c r="C8" s="170">
        <v>0</v>
      </c>
      <c r="D8" s="170">
        <v>0</v>
      </c>
      <c r="E8" s="170">
        <v>1</v>
      </c>
      <c r="F8" s="170">
        <v>1</v>
      </c>
      <c r="G8" s="170">
        <v>0</v>
      </c>
      <c r="H8" s="170">
        <v>1</v>
      </c>
      <c r="I8" s="176">
        <v>1</v>
      </c>
      <c r="J8" s="170">
        <v>0</v>
      </c>
      <c r="K8" s="170">
        <v>0</v>
      </c>
      <c r="L8" s="177" t="s">
        <v>232</v>
      </c>
    </row>
    <row r="9" spans="1:12" s="17" customFormat="1" ht="18" customHeight="1">
      <c r="A9" s="225" t="s">
        <v>115</v>
      </c>
      <c r="B9" s="234">
        <f>SUM(C9:K9)</f>
        <v>33</v>
      </c>
      <c r="C9" s="176">
        <v>4</v>
      </c>
      <c r="D9" s="176">
        <v>1</v>
      </c>
      <c r="E9" s="170">
        <v>3</v>
      </c>
      <c r="F9" s="176">
        <v>5</v>
      </c>
      <c r="G9" s="176">
        <v>5</v>
      </c>
      <c r="H9" s="176">
        <v>4</v>
      </c>
      <c r="I9" s="176">
        <v>8</v>
      </c>
      <c r="J9" s="176">
        <v>3</v>
      </c>
      <c r="K9" s="170">
        <v>0</v>
      </c>
      <c r="L9" s="177" t="s">
        <v>98</v>
      </c>
    </row>
    <row r="10" spans="1:12" s="17" customFormat="1" ht="18" customHeight="1">
      <c r="A10" s="225" t="s">
        <v>116</v>
      </c>
      <c r="B10" s="234">
        <f t="shared" ref="B10:B11" si="0">SUM(C10:K10)</f>
        <v>127</v>
      </c>
      <c r="C10" s="176">
        <v>5</v>
      </c>
      <c r="D10" s="176">
        <v>6</v>
      </c>
      <c r="E10" s="176">
        <v>5</v>
      </c>
      <c r="F10" s="176">
        <v>13</v>
      </c>
      <c r="G10" s="176">
        <v>21</v>
      </c>
      <c r="H10" s="176">
        <v>21</v>
      </c>
      <c r="I10" s="176">
        <v>30</v>
      </c>
      <c r="J10" s="176">
        <v>25</v>
      </c>
      <c r="K10" s="170">
        <v>1</v>
      </c>
      <c r="L10" s="177" t="s">
        <v>99</v>
      </c>
    </row>
    <row r="11" spans="1:12" s="17" customFormat="1" ht="18" customHeight="1">
      <c r="A11" s="225" t="s">
        <v>117</v>
      </c>
      <c r="B11" s="234">
        <f t="shared" si="0"/>
        <v>1570</v>
      </c>
      <c r="C11" s="176">
        <v>22</v>
      </c>
      <c r="D11" s="176">
        <v>32</v>
      </c>
      <c r="E11" s="176">
        <v>37</v>
      </c>
      <c r="F11" s="176">
        <v>63</v>
      </c>
      <c r="G11" s="176">
        <v>104</v>
      </c>
      <c r="H11" s="176">
        <v>294</v>
      </c>
      <c r="I11" s="176">
        <v>679</v>
      </c>
      <c r="J11" s="176">
        <v>339</v>
      </c>
      <c r="K11" s="170">
        <v>0</v>
      </c>
      <c r="L11" s="177" t="s">
        <v>100</v>
      </c>
    </row>
    <row r="12" spans="1:12" s="17" customFormat="1" ht="18" customHeight="1">
      <c r="A12" s="225" t="s">
        <v>151</v>
      </c>
      <c r="B12" s="234">
        <f>SUM(C12:K12)</f>
        <v>3344</v>
      </c>
      <c r="C12" s="176">
        <v>9</v>
      </c>
      <c r="D12" s="176">
        <v>16</v>
      </c>
      <c r="E12" s="176">
        <v>35</v>
      </c>
      <c r="F12" s="176">
        <v>107</v>
      </c>
      <c r="G12" s="176">
        <v>280</v>
      </c>
      <c r="H12" s="176">
        <v>1042</v>
      </c>
      <c r="I12" s="176">
        <v>1625</v>
      </c>
      <c r="J12" s="176">
        <v>230</v>
      </c>
      <c r="K12" s="170">
        <v>0</v>
      </c>
      <c r="L12" s="177" t="s">
        <v>152</v>
      </c>
    </row>
    <row r="13" spans="1:12" s="17" customFormat="1" ht="18" customHeight="1">
      <c r="A13" s="225" t="s">
        <v>31</v>
      </c>
      <c r="B13" s="234">
        <f>SUM(C13:K13)</f>
        <v>13</v>
      </c>
      <c r="C13" s="170">
        <v>0</v>
      </c>
      <c r="D13" s="170">
        <v>0</v>
      </c>
      <c r="E13" s="170">
        <v>0</v>
      </c>
      <c r="F13" s="179">
        <v>2</v>
      </c>
      <c r="G13" s="176">
        <v>2</v>
      </c>
      <c r="H13" s="176">
        <v>4</v>
      </c>
      <c r="I13" s="176">
        <v>3</v>
      </c>
      <c r="J13" s="176">
        <v>2</v>
      </c>
      <c r="K13" s="170">
        <v>0</v>
      </c>
      <c r="L13" s="177" t="s">
        <v>37</v>
      </c>
    </row>
    <row r="14" spans="1:12" s="17" customFormat="1" ht="18" customHeight="1" thickBot="1">
      <c r="A14" s="235" t="s">
        <v>23</v>
      </c>
      <c r="B14" s="188">
        <f>SUM(B8:B13)</f>
        <v>5091</v>
      </c>
      <c r="C14" s="487">
        <f t="shared" ref="C14:J14" si="1">SUM(C8:C13)</f>
        <v>40</v>
      </c>
      <c r="D14" s="487">
        <f t="shared" si="1"/>
        <v>55</v>
      </c>
      <c r="E14" s="487">
        <f>SUM(E8:E13)</f>
        <v>81</v>
      </c>
      <c r="F14" s="487">
        <f t="shared" si="1"/>
        <v>191</v>
      </c>
      <c r="G14" s="487">
        <f t="shared" si="1"/>
        <v>412</v>
      </c>
      <c r="H14" s="487">
        <f t="shared" si="1"/>
        <v>1366</v>
      </c>
      <c r="I14" s="487">
        <f t="shared" si="1"/>
        <v>2346</v>
      </c>
      <c r="J14" s="487">
        <f t="shared" si="1"/>
        <v>599</v>
      </c>
      <c r="K14" s="487">
        <f>SUM(K8:K13)</f>
        <v>1</v>
      </c>
      <c r="L14" s="365" t="s">
        <v>76</v>
      </c>
    </row>
    <row r="15" spans="1:12" s="2" customFormat="1" ht="21" customHeight="1" thickBot="1">
      <c r="A15" s="202" t="s">
        <v>20</v>
      </c>
      <c r="B15" s="70"/>
      <c r="C15" s="70"/>
      <c r="D15" s="70"/>
      <c r="E15" s="70"/>
      <c r="F15" s="129"/>
      <c r="G15" s="129"/>
      <c r="H15" s="129"/>
      <c r="I15" s="129"/>
      <c r="J15" s="211"/>
      <c r="K15" s="202"/>
      <c r="L15" s="455" t="s">
        <v>104</v>
      </c>
    </row>
    <row r="16" spans="1:12" s="17" customFormat="1">
      <c r="A16" s="223" t="s">
        <v>229</v>
      </c>
      <c r="B16" s="234">
        <f>SUM(C16:K16)</f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7" t="s">
        <v>232</v>
      </c>
    </row>
    <row r="17" spans="1:12" s="17" customFormat="1" ht="18" customHeight="1">
      <c r="A17" s="225" t="s">
        <v>115</v>
      </c>
      <c r="B17" s="234">
        <f>SUM(C17:K17)</f>
        <v>25</v>
      </c>
      <c r="C17" s="170">
        <v>0</v>
      </c>
      <c r="D17" s="176">
        <v>3</v>
      </c>
      <c r="E17" s="176">
        <v>6</v>
      </c>
      <c r="F17" s="176">
        <v>3</v>
      </c>
      <c r="G17" s="176">
        <v>3</v>
      </c>
      <c r="H17" s="176">
        <v>4</v>
      </c>
      <c r="I17" s="176">
        <v>5</v>
      </c>
      <c r="J17" s="170">
        <v>1</v>
      </c>
      <c r="K17" s="170">
        <v>0</v>
      </c>
      <c r="L17" s="177" t="s">
        <v>98</v>
      </c>
    </row>
    <row r="18" spans="1:12" s="17" customFormat="1" ht="18" customHeight="1">
      <c r="A18" s="225" t="s">
        <v>116</v>
      </c>
      <c r="B18" s="234">
        <f t="shared" ref="B18:B19" si="2">SUM(C18:K18)</f>
        <v>37</v>
      </c>
      <c r="C18" s="170">
        <v>0</v>
      </c>
      <c r="D18" s="176">
        <v>2</v>
      </c>
      <c r="E18" s="176">
        <v>3</v>
      </c>
      <c r="F18" s="176">
        <v>7</v>
      </c>
      <c r="G18" s="176">
        <v>4</v>
      </c>
      <c r="H18" s="176">
        <v>9</v>
      </c>
      <c r="I18" s="176">
        <v>7</v>
      </c>
      <c r="J18" s="170">
        <v>5</v>
      </c>
      <c r="K18" s="170">
        <v>0</v>
      </c>
      <c r="L18" s="177" t="s">
        <v>99</v>
      </c>
    </row>
    <row r="19" spans="1:12" s="17" customFormat="1" ht="18" customHeight="1">
      <c r="A19" s="225" t="s">
        <v>117</v>
      </c>
      <c r="B19" s="234">
        <f t="shared" si="2"/>
        <v>214</v>
      </c>
      <c r="C19" s="176">
        <v>2</v>
      </c>
      <c r="D19" s="176">
        <v>4</v>
      </c>
      <c r="E19" s="176">
        <v>8</v>
      </c>
      <c r="F19" s="176">
        <v>25</v>
      </c>
      <c r="G19" s="176">
        <v>34</v>
      </c>
      <c r="H19" s="176">
        <v>50</v>
      </c>
      <c r="I19" s="176">
        <v>64</v>
      </c>
      <c r="J19" s="170">
        <v>27</v>
      </c>
      <c r="K19" s="170">
        <v>0</v>
      </c>
      <c r="L19" s="177" t="s">
        <v>100</v>
      </c>
    </row>
    <row r="20" spans="1:12" s="17" customFormat="1" ht="18" customHeight="1">
      <c r="A20" s="225" t="s">
        <v>151</v>
      </c>
      <c r="B20" s="234">
        <f>SUM(C20:K20)</f>
        <v>253</v>
      </c>
      <c r="C20" s="176">
        <v>2</v>
      </c>
      <c r="D20" s="176">
        <v>9</v>
      </c>
      <c r="E20" s="176">
        <v>15</v>
      </c>
      <c r="F20" s="176">
        <v>36</v>
      </c>
      <c r="G20" s="176">
        <v>50</v>
      </c>
      <c r="H20" s="176">
        <v>81</v>
      </c>
      <c r="I20" s="176">
        <v>57</v>
      </c>
      <c r="J20" s="170">
        <v>3</v>
      </c>
      <c r="K20" s="170">
        <v>0</v>
      </c>
      <c r="L20" s="177" t="s">
        <v>152</v>
      </c>
    </row>
    <row r="21" spans="1:12" s="17" customFormat="1" ht="18" customHeight="1">
      <c r="A21" s="225" t="s">
        <v>31</v>
      </c>
      <c r="B21" s="234">
        <f>SUM(C21:K21)</f>
        <v>406</v>
      </c>
      <c r="C21" s="176">
        <v>12</v>
      </c>
      <c r="D21" s="176">
        <v>15</v>
      </c>
      <c r="E21" s="176">
        <v>16</v>
      </c>
      <c r="F21" s="176">
        <v>17</v>
      </c>
      <c r="G21" s="176">
        <v>32</v>
      </c>
      <c r="H21" s="176">
        <v>104</v>
      </c>
      <c r="I21" s="176">
        <v>175</v>
      </c>
      <c r="J21" s="176">
        <v>35</v>
      </c>
      <c r="K21" s="170">
        <v>0</v>
      </c>
      <c r="L21" s="177" t="s">
        <v>37</v>
      </c>
    </row>
    <row r="22" spans="1:12" s="17" customFormat="1" ht="18" customHeight="1" thickBot="1">
      <c r="A22" s="235" t="s">
        <v>23</v>
      </c>
      <c r="B22" s="188">
        <f>SUM(B16:B21)</f>
        <v>935</v>
      </c>
      <c r="C22" s="188">
        <f t="shared" ref="C22" si="3">SUM(C16:C21)</f>
        <v>16</v>
      </c>
      <c r="D22" s="188">
        <f t="shared" ref="D22" si="4">SUM(D16:D21)</f>
        <v>33</v>
      </c>
      <c r="E22" s="188">
        <f>SUM(E16:E21)</f>
        <v>48</v>
      </c>
      <c r="F22" s="188">
        <f t="shared" ref="F22" si="5">SUM(F16:F21)</f>
        <v>88</v>
      </c>
      <c r="G22" s="188">
        <f t="shared" ref="G22" si="6">SUM(G16:G21)</f>
        <v>123</v>
      </c>
      <c r="H22" s="188">
        <f t="shared" ref="H22" si="7">SUM(H16:H21)</f>
        <v>248</v>
      </c>
      <c r="I22" s="188">
        <f t="shared" ref="I22" si="8">SUM(I16:I21)</f>
        <v>308</v>
      </c>
      <c r="J22" s="188">
        <f t="shared" ref="J22" si="9">SUM(J16:J21)</f>
        <v>71</v>
      </c>
      <c r="K22" s="480">
        <f>SUM(K16:K21)</f>
        <v>0</v>
      </c>
      <c r="L22" s="365" t="s">
        <v>76</v>
      </c>
    </row>
    <row r="23" spans="1:12" s="2" customFormat="1" ht="21" customHeight="1" thickBot="1">
      <c r="A23" s="202" t="s">
        <v>23</v>
      </c>
      <c r="B23" s="70"/>
      <c r="C23" s="70"/>
      <c r="D23" s="70"/>
      <c r="E23" s="70"/>
      <c r="F23" s="70"/>
      <c r="G23" s="70"/>
      <c r="H23" s="70"/>
      <c r="I23" s="70"/>
      <c r="J23" s="270"/>
      <c r="K23" s="202"/>
      <c r="L23" s="455" t="s">
        <v>76</v>
      </c>
    </row>
    <row r="24" spans="1:12" s="17" customFormat="1" ht="18" customHeight="1">
      <c r="A24" s="223" t="s">
        <v>229</v>
      </c>
      <c r="B24" s="234">
        <f t="shared" ref="B24:K30" si="10">B8+B16</f>
        <v>4</v>
      </c>
      <c r="C24" s="170">
        <f>C8+C16</f>
        <v>0</v>
      </c>
      <c r="D24" s="170">
        <f t="shared" si="10"/>
        <v>0</v>
      </c>
      <c r="E24" s="170">
        <f t="shared" si="10"/>
        <v>1</v>
      </c>
      <c r="F24" s="170">
        <f t="shared" si="10"/>
        <v>1</v>
      </c>
      <c r="G24" s="170">
        <f t="shared" si="10"/>
        <v>0</v>
      </c>
      <c r="H24" s="170">
        <f t="shared" si="10"/>
        <v>1</v>
      </c>
      <c r="I24" s="170">
        <f t="shared" si="10"/>
        <v>1</v>
      </c>
      <c r="J24" s="170">
        <f t="shared" si="10"/>
        <v>0</v>
      </c>
      <c r="K24" s="170">
        <f>K8+K16</f>
        <v>0</v>
      </c>
      <c r="L24" s="177" t="s">
        <v>232</v>
      </c>
    </row>
    <row r="25" spans="1:12" s="17" customFormat="1" ht="18" customHeight="1">
      <c r="A25" s="225" t="s">
        <v>115</v>
      </c>
      <c r="B25" s="234">
        <f t="shared" si="10"/>
        <v>58</v>
      </c>
      <c r="C25" s="170">
        <f t="shared" ref="C25:J25" si="11">C9+C17</f>
        <v>4</v>
      </c>
      <c r="D25" s="170">
        <f t="shared" si="11"/>
        <v>4</v>
      </c>
      <c r="E25" s="170">
        <f t="shared" si="11"/>
        <v>9</v>
      </c>
      <c r="F25" s="170">
        <f t="shared" si="11"/>
        <v>8</v>
      </c>
      <c r="G25" s="170">
        <f t="shared" si="11"/>
        <v>8</v>
      </c>
      <c r="H25" s="170">
        <f t="shared" si="11"/>
        <v>8</v>
      </c>
      <c r="I25" s="170">
        <f t="shared" si="11"/>
        <v>13</v>
      </c>
      <c r="J25" s="170">
        <f t="shared" si="11"/>
        <v>4</v>
      </c>
      <c r="K25" s="170">
        <f t="shared" si="10"/>
        <v>0</v>
      </c>
      <c r="L25" s="177" t="s">
        <v>98</v>
      </c>
    </row>
    <row r="26" spans="1:12" s="17" customFormat="1" ht="18" customHeight="1">
      <c r="A26" s="225" t="s">
        <v>116</v>
      </c>
      <c r="B26" s="234">
        <f t="shared" si="10"/>
        <v>164</v>
      </c>
      <c r="C26" s="170">
        <f>C10+C18</f>
        <v>5</v>
      </c>
      <c r="D26" s="170">
        <f t="shared" ref="D26:J26" si="12">D10+D18</f>
        <v>8</v>
      </c>
      <c r="E26" s="170">
        <f t="shared" si="12"/>
        <v>8</v>
      </c>
      <c r="F26" s="170">
        <f t="shared" si="12"/>
        <v>20</v>
      </c>
      <c r="G26" s="170">
        <f t="shared" si="12"/>
        <v>25</v>
      </c>
      <c r="H26" s="170">
        <f t="shared" si="12"/>
        <v>30</v>
      </c>
      <c r="I26" s="170">
        <f t="shared" si="12"/>
        <v>37</v>
      </c>
      <c r="J26" s="170">
        <f t="shared" si="12"/>
        <v>30</v>
      </c>
      <c r="K26" s="170">
        <f t="shared" si="10"/>
        <v>1</v>
      </c>
      <c r="L26" s="177" t="s">
        <v>99</v>
      </c>
    </row>
    <row r="27" spans="1:12" s="17" customFormat="1" ht="18" customHeight="1">
      <c r="A27" s="225" t="s">
        <v>117</v>
      </c>
      <c r="B27" s="234">
        <f t="shared" si="10"/>
        <v>1784</v>
      </c>
      <c r="C27" s="170">
        <f t="shared" ref="C27:J27" si="13">C11+C19</f>
        <v>24</v>
      </c>
      <c r="D27" s="170">
        <f t="shared" si="13"/>
        <v>36</v>
      </c>
      <c r="E27" s="170">
        <f t="shared" si="13"/>
        <v>45</v>
      </c>
      <c r="F27" s="170">
        <f t="shared" si="13"/>
        <v>88</v>
      </c>
      <c r="G27" s="170">
        <f t="shared" si="13"/>
        <v>138</v>
      </c>
      <c r="H27" s="170">
        <f t="shared" si="13"/>
        <v>344</v>
      </c>
      <c r="I27" s="170">
        <f t="shared" si="13"/>
        <v>743</v>
      </c>
      <c r="J27" s="170">
        <f t="shared" si="13"/>
        <v>366</v>
      </c>
      <c r="K27" s="170">
        <f t="shared" si="10"/>
        <v>0</v>
      </c>
      <c r="L27" s="177" t="s">
        <v>100</v>
      </c>
    </row>
    <row r="28" spans="1:12" s="17" customFormat="1" ht="18" customHeight="1">
      <c r="A28" s="225" t="s">
        <v>151</v>
      </c>
      <c r="B28" s="234">
        <f t="shared" si="10"/>
        <v>3597</v>
      </c>
      <c r="C28" s="170">
        <f t="shared" ref="C28:J29" si="14">C12+C20</f>
        <v>11</v>
      </c>
      <c r="D28" s="170">
        <f t="shared" si="14"/>
        <v>25</v>
      </c>
      <c r="E28" s="170">
        <f t="shared" si="14"/>
        <v>50</v>
      </c>
      <c r="F28" s="170">
        <f t="shared" si="14"/>
        <v>143</v>
      </c>
      <c r="G28" s="170">
        <f t="shared" si="14"/>
        <v>330</v>
      </c>
      <c r="H28" s="170">
        <f t="shared" si="14"/>
        <v>1123</v>
      </c>
      <c r="I28" s="170">
        <f t="shared" si="14"/>
        <v>1682</v>
      </c>
      <c r="J28" s="170">
        <f t="shared" si="14"/>
        <v>233</v>
      </c>
      <c r="K28" s="170">
        <f t="shared" si="10"/>
        <v>0</v>
      </c>
      <c r="L28" s="177" t="s">
        <v>152</v>
      </c>
    </row>
    <row r="29" spans="1:12" s="17" customFormat="1" ht="18" customHeight="1">
      <c r="A29" s="225" t="s">
        <v>31</v>
      </c>
      <c r="B29" s="234">
        <f t="shared" si="10"/>
        <v>419</v>
      </c>
      <c r="C29" s="170">
        <f t="shared" si="14"/>
        <v>12</v>
      </c>
      <c r="D29" s="170">
        <f t="shared" si="14"/>
        <v>15</v>
      </c>
      <c r="E29" s="170">
        <f t="shared" si="14"/>
        <v>16</v>
      </c>
      <c r="F29" s="170">
        <f t="shared" si="14"/>
        <v>19</v>
      </c>
      <c r="G29" s="170">
        <f t="shared" si="14"/>
        <v>34</v>
      </c>
      <c r="H29" s="170">
        <f t="shared" si="14"/>
        <v>108</v>
      </c>
      <c r="I29" s="170">
        <f t="shared" si="14"/>
        <v>178</v>
      </c>
      <c r="J29" s="170">
        <f t="shared" si="14"/>
        <v>37</v>
      </c>
      <c r="K29" s="170">
        <f t="shared" ref="K29" si="15">K13+K21</f>
        <v>0</v>
      </c>
      <c r="L29" s="177" t="s">
        <v>37</v>
      </c>
    </row>
    <row r="30" spans="1:12" s="17" customFormat="1" ht="18" customHeight="1" thickBot="1">
      <c r="A30" s="235" t="s">
        <v>23</v>
      </c>
      <c r="B30" s="188">
        <f t="shared" si="10"/>
        <v>6026</v>
      </c>
      <c r="C30" s="188">
        <f>C14+C22</f>
        <v>56</v>
      </c>
      <c r="D30" s="188">
        <f t="shared" si="10"/>
        <v>88</v>
      </c>
      <c r="E30" s="188">
        <f t="shared" si="10"/>
        <v>129</v>
      </c>
      <c r="F30" s="188">
        <f t="shared" si="10"/>
        <v>279</v>
      </c>
      <c r="G30" s="188">
        <f t="shared" si="10"/>
        <v>535</v>
      </c>
      <c r="H30" s="188">
        <f t="shared" si="10"/>
        <v>1614</v>
      </c>
      <c r="I30" s="188">
        <f t="shared" si="10"/>
        <v>2654</v>
      </c>
      <c r="J30" s="188">
        <f t="shared" si="10"/>
        <v>670</v>
      </c>
      <c r="K30" s="188">
        <f t="shared" ref="K30" si="16">K14+K22</f>
        <v>1</v>
      </c>
      <c r="L30" s="365" t="s">
        <v>76</v>
      </c>
    </row>
    <row r="31" spans="1:12">
      <c r="A31" s="39" t="s">
        <v>141</v>
      </c>
      <c r="B31" s="463"/>
      <c r="C31" s="24"/>
      <c r="D31" s="24"/>
      <c r="E31" s="24"/>
      <c r="F31" s="24"/>
      <c r="G31" s="24"/>
      <c r="H31" s="24"/>
      <c r="I31" s="24"/>
      <c r="J31" s="24"/>
      <c r="K31" s="24"/>
      <c r="L31" s="209" t="s">
        <v>140</v>
      </c>
    </row>
    <row r="32" spans="1:12">
      <c r="A32" s="39" t="s">
        <v>161</v>
      </c>
      <c r="B32" s="463"/>
      <c r="C32" s="24"/>
      <c r="D32" s="24"/>
      <c r="E32" s="24"/>
      <c r="F32" s="24"/>
      <c r="G32" s="24"/>
      <c r="H32" s="24"/>
      <c r="I32" s="217"/>
      <c r="J32" s="217"/>
      <c r="K32" s="217"/>
      <c r="L32" s="217" t="s">
        <v>160</v>
      </c>
    </row>
    <row r="73" spans="2:2" ht="13.5" thickBot="1"/>
    <row r="74" spans="2:2" ht="15" thickBot="1">
      <c r="B74" s="466"/>
    </row>
    <row r="75" spans="2:2" ht="14.25">
      <c r="B75" s="466"/>
    </row>
    <row r="76" spans="2:2" ht="14.25">
      <c r="B76" s="467"/>
    </row>
    <row r="77" spans="2:2" ht="14.25">
      <c r="B77" s="467"/>
    </row>
    <row r="78" spans="2:2" ht="14.25">
      <c r="B78" s="467"/>
    </row>
    <row r="79" spans="2:2" ht="14.25">
      <c r="B79" s="467"/>
    </row>
    <row r="80" spans="2:2" ht="14.25">
      <c r="B80" s="467"/>
    </row>
    <row r="81" spans="2:2" ht="14.25">
      <c r="B81" s="467"/>
    </row>
    <row r="82" spans="2:2" ht="14.25">
      <c r="B82" s="467"/>
    </row>
    <row r="83" spans="2:2" ht="14.25">
      <c r="B83" s="467"/>
    </row>
    <row r="84" spans="2:2" ht="14.25">
      <c r="B84" s="467"/>
    </row>
    <row r="85" spans="2:2" ht="14.25">
      <c r="B85" s="467"/>
    </row>
    <row r="86" spans="2:2" ht="14.25">
      <c r="B86" s="467"/>
    </row>
    <row r="87" spans="2:2" ht="15" thickBot="1">
      <c r="B87" s="467"/>
    </row>
    <row r="88" spans="2:2" ht="14.25">
      <c r="B88" s="466"/>
    </row>
    <row r="89" spans="2:2" ht="14.25">
      <c r="B89" s="467"/>
    </row>
    <row r="90" spans="2:2" ht="14.25">
      <c r="B90" s="467"/>
    </row>
    <row r="91" spans="2:2" ht="14.25">
      <c r="B91" s="467"/>
    </row>
    <row r="92" spans="2:2" ht="14.25">
      <c r="B92" s="467"/>
    </row>
    <row r="93" spans="2:2" ht="14.25">
      <c r="B93" s="467"/>
    </row>
    <row r="94" spans="2:2" ht="14.25">
      <c r="B94" s="467"/>
    </row>
    <row r="95" spans="2:2" ht="15" thickBot="1">
      <c r="B95" s="467"/>
    </row>
    <row r="96" spans="2:2" ht="14.25">
      <c r="B96" s="466"/>
    </row>
    <row r="97" spans="2:2" ht="14.25">
      <c r="B97" s="467"/>
    </row>
    <row r="98" spans="2:2" ht="14.25">
      <c r="B98" s="467"/>
    </row>
  </sheetData>
  <mergeCells count="9">
    <mergeCell ref="L2:L3"/>
    <mergeCell ref="A2:A3"/>
    <mergeCell ref="B2:K2"/>
    <mergeCell ref="B3:K3"/>
    <mergeCell ref="C5:F5"/>
    <mergeCell ref="I5:K5"/>
    <mergeCell ref="A5:A6"/>
    <mergeCell ref="L5:L6"/>
    <mergeCell ref="B5:B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66FF"/>
  </sheetPr>
  <dimension ref="A1:I62"/>
  <sheetViews>
    <sheetView showGridLines="0" view="pageBreakPreview" topLeftCell="A13" zoomScaleNormal="100" zoomScaleSheetLayoutView="100" workbookViewId="0">
      <selection activeCell="G32" sqref="G31:G32"/>
    </sheetView>
  </sheetViews>
  <sheetFormatPr defaultColWidth="9.140625" defaultRowHeight="12.75"/>
  <cols>
    <col min="1" max="1" width="16.7109375" style="3" customWidth="1"/>
    <col min="2" max="5" width="10.7109375" style="3" customWidth="1"/>
    <col min="6" max="6" width="14" style="3" customWidth="1"/>
    <col min="7" max="7" width="16.7109375" style="3" customWidth="1"/>
    <col min="8" max="16384" width="9.140625" style="3"/>
  </cols>
  <sheetData>
    <row r="1" spans="1:9" ht="24.95" customHeight="1">
      <c r="A1" s="9"/>
      <c r="B1" s="11"/>
      <c r="C1" s="7"/>
      <c r="D1" s="7"/>
      <c r="E1" s="7"/>
      <c r="F1" s="7"/>
      <c r="G1" s="11"/>
    </row>
    <row r="2" spans="1:9" ht="35.25" customHeight="1">
      <c r="A2" s="531" t="s">
        <v>395</v>
      </c>
      <c r="B2" s="537" t="s">
        <v>320</v>
      </c>
      <c r="C2" s="537"/>
      <c r="D2" s="537"/>
      <c r="E2" s="537"/>
      <c r="F2" s="537"/>
      <c r="G2" s="507" t="s">
        <v>208</v>
      </c>
    </row>
    <row r="3" spans="1:9" ht="32.25" customHeight="1">
      <c r="A3" s="531"/>
      <c r="B3" s="510" t="s">
        <v>207</v>
      </c>
      <c r="C3" s="510"/>
      <c r="D3" s="510"/>
      <c r="E3" s="510"/>
      <c r="F3" s="510"/>
      <c r="G3" s="507"/>
    </row>
    <row r="4" spans="1:9" s="5" customFormat="1" ht="24.95" customHeight="1"/>
    <row r="5" spans="1:9" s="2" customFormat="1" ht="21" customHeight="1">
      <c r="A5" s="586" t="s">
        <v>120</v>
      </c>
      <c r="B5" s="593" t="s">
        <v>295</v>
      </c>
      <c r="C5" s="588" t="s">
        <v>178</v>
      </c>
      <c r="D5" s="589"/>
      <c r="E5" s="589"/>
      <c r="F5" s="590"/>
      <c r="G5" s="588" t="s">
        <v>119</v>
      </c>
    </row>
    <row r="6" spans="1:9" s="18" customFormat="1" ht="21" customHeight="1" thickBot="1">
      <c r="A6" s="587"/>
      <c r="B6" s="594"/>
      <c r="C6" s="582" t="s">
        <v>179</v>
      </c>
      <c r="D6" s="583"/>
      <c r="E6" s="583"/>
      <c r="F6" s="591"/>
      <c r="G6" s="540"/>
    </row>
    <row r="7" spans="1:9" s="2" customFormat="1" ht="46.5" customHeight="1" thickBot="1">
      <c r="A7" s="587"/>
      <c r="B7" s="595"/>
      <c r="C7" s="101" t="s">
        <v>296</v>
      </c>
      <c r="D7" s="101" t="s">
        <v>297</v>
      </c>
      <c r="E7" s="101" t="s">
        <v>298</v>
      </c>
      <c r="F7" s="101" t="s">
        <v>299</v>
      </c>
      <c r="G7" s="540"/>
    </row>
    <row r="8" spans="1:9" s="2" customFormat="1" ht="19.5" customHeight="1" thickBot="1">
      <c r="A8" s="592">
        <v>2018</v>
      </c>
      <c r="B8" s="592"/>
      <c r="C8" s="592"/>
      <c r="D8" s="592"/>
      <c r="E8" s="592"/>
      <c r="F8" s="592"/>
      <c r="G8" s="592"/>
      <c r="H8" s="17"/>
      <c r="I8" s="175"/>
    </row>
    <row r="9" spans="1:9" s="17" customFormat="1" ht="19.5" customHeight="1">
      <c r="A9" s="223" t="s">
        <v>34</v>
      </c>
      <c r="B9" s="234">
        <f>SUM(C9:F9)</f>
        <v>5025</v>
      </c>
      <c r="C9" s="176">
        <v>43</v>
      </c>
      <c r="D9" s="176">
        <v>414</v>
      </c>
      <c r="E9" s="176">
        <v>193</v>
      </c>
      <c r="F9" s="176">
        <v>4375</v>
      </c>
      <c r="G9" s="394" t="s">
        <v>36</v>
      </c>
    </row>
    <row r="10" spans="1:9" s="17" customFormat="1" ht="19.5" customHeight="1">
      <c r="A10" s="225" t="s">
        <v>33</v>
      </c>
      <c r="B10" s="234">
        <f t="shared" ref="B10:B11" si="0">SUM(C10:F10)</f>
        <v>982</v>
      </c>
      <c r="C10" s="176">
        <v>35</v>
      </c>
      <c r="D10" s="176">
        <v>358</v>
      </c>
      <c r="E10" s="176">
        <v>244</v>
      </c>
      <c r="F10" s="176">
        <v>345</v>
      </c>
      <c r="G10" s="395" t="s">
        <v>121</v>
      </c>
    </row>
    <row r="11" spans="1:9" s="17" customFormat="1" ht="19.5" customHeight="1">
      <c r="A11" s="225" t="s">
        <v>32</v>
      </c>
      <c r="B11" s="234">
        <f t="shared" si="0"/>
        <v>32</v>
      </c>
      <c r="C11" s="176">
        <v>0</v>
      </c>
      <c r="D11" s="176">
        <v>9</v>
      </c>
      <c r="E11" s="176">
        <v>15</v>
      </c>
      <c r="F11" s="176">
        <v>8</v>
      </c>
      <c r="G11" s="395" t="s">
        <v>122</v>
      </c>
      <c r="H11" s="2"/>
    </row>
    <row r="12" spans="1:9" s="17" customFormat="1" ht="19.5" customHeight="1" thickBot="1">
      <c r="A12" s="235" t="s">
        <v>23</v>
      </c>
      <c r="B12" s="188">
        <f>SUM(B9:B11)</f>
        <v>6039</v>
      </c>
      <c r="C12" s="188">
        <f>SUM(C9:C11)</f>
        <v>78</v>
      </c>
      <c r="D12" s="188">
        <f>SUM(D9:D11)</f>
        <v>781</v>
      </c>
      <c r="E12" s="188">
        <f t="shared" ref="E12" si="1">SUM(E9:E11)</f>
        <v>452</v>
      </c>
      <c r="F12" s="188">
        <f>SUM(F9:F11)</f>
        <v>4728</v>
      </c>
      <c r="G12" s="396" t="s">
        <v>76</v>
      </c>
    </row>
    <row r="13" spans="1:9" s="2" customFormat="1" ht="21" customHeight="1" thickBot="1">
      <c r="A13" s="397">
        <v>2019</v>
      </c>
      <c r="B13" s="397"/>
      <c r="C13" s="397"/>
      <c r="D13" s="397"/>
      <c r="E13" s="397"/>
      <c r="F13" s="397"/>
      <c r="G13" s="398"/>
    </row>
    <row r="14" spans="1:9" s="17" customFormat="1" ht="19.5" customHeight="1">
      <c r="A14" s="223" t="s">
        <v>34</v>
      </c>
      <c r="B14" s="234">
        <f>SUM(C14:F14)</f>
        <v>4632</v>
      </c>
      <c r="C14" s="176">
        <v>34</v>
      </c>
      <c r="D14" s="176">
        <v>386</v>
      </c>
      <c r="E14" s="176">
        <v>161</v>
      </c>
      <c r="F14" s="176">
        <v>4051</v>
      </c>
      <c r="G14" s="399" t="s">
        <v>36</v>
      </c>
      <c r="H14" s="29"/>
    </row>
    <row r="15" spans="1:9" s="17" customFormat="1" ht="19.5" customHeight="1">
      <c r="A15" s="225" t="s">
        <v>33</v>
      </c>
      <c r="B15" s="234">
        <f t="shared" ref="B15:B16" si="2">SUM(C15:F15)</f>
        <v>849</v>
      </c>
      <c r="C15" s="176">
        <v>28</v>
      </c>
      <c r="D15" s="176">
        <v>349</v>
      </c>
      <c r="E15" s="176">
        <v>184</v>
      </c>
      <c r="F15" s="176">
        <v>288</v>
      </c>
      <c r="G15" s="399" t="s">
        <v>121</v>
      </c>
      <c r="H15" s="30"/>
    </row>
    <row r="16" spans="1:9" s="17" customFormat="1" ht="19.5" customHeight="1">
      <c r="A16" s="225" t="s">
        <v>32</v>
      </c>
      <c r="B16" s="234">
        <f t="shared" si="2"/>
        <v>43</v>
      </c>
      <c r="C16" s="176">
        <v>4</v>
      </c>
      <c r="D16" s="176">
        <v>12</v>
      </c>
      <c r="E16" s="176">
        <v>16</v>
      </c>
      <c r="F16" s="176">
        <v>11</v>
      </c>
      <c r="G16" s="399" t="s">
        <v>122</v>
      </c>
      <c r="H16" s="30"/>
    </row>
    <row r="17" spans="1:8" s="17" customFormat="1" ht="19.5" customHeight="1" thickBot="1">
      <c r="A17" s="235" t="s">
        <v>23</v>
      </c>
      <c r="B17" s="188">
        <f>SUM(B14:B16)</f>
        <v>5524</v>
      </c>
      <c r="C17" s="188">
        <f>SUM(C14:C16)</f>
        <v>66</v>
      </c>
      <c r="D17" s="188">
        <f>SUM(D14:D16)</f>
        <v>747</v>
      </c>
      <c r="E17" s="188">
        <f>SUM(E14:E16)</f>
        <v>361</v>
      </c>
      <c r="F17" s="188">
        <f>SUM(F14:F16)</f>
        <v>4350</v>
      </c>
      <c r="G17" s="400" t="s">
        <v>76</v>
      </c>
      <c r="H17" s="30"/>
    </row>
    <row r="18" spans="1:8" s="2" customFormat="1" ht="21" customHeight="1" thickBot="1">
      <c r="A18" s="397">
        <v>2020</v>
      </c>
      <c r="B18" s="397"/>
      <c r="C18" s="397"/>
      <c r="D18" s="397"/>
      <c r="E18" s="397"/>
      <c r="F18" s="397"/>
      <c r="G18" s="398"/>
    </row>
    <row r="19" spans="1:8" s="17" customFormat="1" ht="19.5" customHeight="1">
      <c r="A19" s="223" t="s">
        <v>34</v>
      </c>
      <c r="B19" s="234">
        <f>SUM(C19:F19)</f>
        <v>5102</v>
      </c>
      <c r="C19" s="176">
        <v>52</v>
      </c>
      <c r="D19" s="176">
        <v>446</v>
      </c>
      <c r="E19" s="176">
        <v>85</v>
      </c>
      <c r="F19" s="176">
        <v>4519</v>
      </c>
      <c r="G19" s="399" t="s">
        <v>36</v>
      </c>
      <c r="H19" s="29"/>
    </row>
    <row r="20" spans="1:8" s="17" customFormat="1" ht="19.5" customHeight="1">
      <c r="A20" s="225" t="s">
        <v>33</v>
      </c>
      <c r="B20" s="234">
        <f t="shared" ref="B20" si="3">SUM(C20:F20)</f>
        <v>901</v>
      </c>
      <c r="C20" s="176">
        <v>27</v>
      </c>
      <c r="D20" s="176">
        <v>406</v>
      </c>
      <c r="E20" s="176">
        <v>135</v>
      </c>
      <c r="F20" s="176">
        <v>333</v>
      </c>
      <c r="G20" s="399" t="s">
        <v>121</v>
      </c>
      <c r="H20" s="30"/>
    </row>
    <row r="21" spans="1:8" s="17" customFormat="1" ht="19.5" customHeight="1">
      <c r="A21" s="225" t="s">
        <v>32</v>
      </c>
      <c r="B21" s="234">
        <f>SUM(C21:F21)</f>
        <v>23</v>
      </c>
      <c r="C21" s="176">
        <v>3</v>
      </c>
      <c r="D21" s="176">
        <v>8</v>
      </c>
      <c r="E21" s="176">
        <v>6</v>
      </c>
      <c r="F21" s="176">
        <v>6</v>
      </c>
      <c r="G21" s="399" t="s">
        <v>122</v>
      </c>
      <c r="H21" s="30"/>
    </row>
    <row r="22" spans="1:8" s="17" customFormat="1" ht="19.5" customHeight="1" thickBot="1">
      <c r="A22" s="235" t="s">
        <v>23</v>
      </c>
      <c r="B22" s="188">
        <f>SUM(B19:B21)</f>
        <v>6026</v>
      </c>
      <c r="C22" s="188">
        <f>SUM(C19:C21)</f>
        <v>82</v>
      </c>
      <c r="D22" s="188">
        <f>SUM(D19:D21)</f>
        <v>860</v>
      </c>
      <c r="E22" s="188">
        <f>SUM(E19:E21)</f>
        <v>226</v>
      </c>
      <c r="F22" s="188">
        <f>SUM(F19:F21)</f>
        <v>4858</v>
      </c>
      <c r="G22" s="400" t="s">
        <v>76</v>
      </c>
      <c r="H22" s="30"/>
    </row>
    <row r="23" spans="1:8">
      <c r="A23" s="39" t="s">
        <v>161</v>
      </c>
      <c r="B23" s="39"/>
      <c r="C23" s="39"/>
      <c r="D23" s="24"/>
      <c r="E23" s="508" t="s">
        <v>160</v>
      </c>
      <c r="F23" s="508"/>
      <c r="G23" s="508"/>
    </row>
    <row r="28" spans="1:8">
      <c r="C28" s="215"/>
      <c r="D28" s="215"/>
      <c r="E28" s="255"/>
      <c r="F28" s="255"/>
      <c r="G28" s="255"/>
    </row>
    <row r="29" spans="1:8">
      <c r="C29" s="215"/>
      <c r="D29" s="215"/>
      <c r="E29" s="215"/>
      <c r="F29" s="215"/>
      <c r="G29" s="215"/>
    </row>
    <row r="30" spans="1:8">
      <c r="C30" s="215"/>
      <c r="D30" s="215"/>
      <c r="E30" s="215"/>
      <c r="F30" s="215"/>
      <c r="G30" s="215"/>
    </row>
    <row r="31" spans="1:8">
      <c r="C31" s="215"/>
      <c r="D31" s="215"/>
      <c r="E31" s="215"/>
      <c r="F31" s="215"/>
      <c r="G31" s="215"/>
    </row>
    <row r="32" spans="1:8" ht="12" customHeight="1">
      <c r="C32" s="215"/>
      <c r="D32" s="215"/>
      <c r="E32" s="215"/>
      <c r="F32" s="215"/>
      <c r="G32" s="215"/>
    </row>
    <row r="45" spans="1:1">
      <c r="A45" s="37"/>
    </row>
    <row r="46" spans="1:1">
      <c r="A46" s="37"/>
    </row>
    <row r="47" spans="1:1">
      <c r="A47" s="37"/>
    </row>
    <row r="48" spans="1:1">
      <c r="A48" s="37"/>
    </row>
    <row r="49" spans="1:1">
      <c r="A49" s="37"/>
    </row>
    <row r="50" spans="1:1">
      <c r="A50" s="37"/>
    </row>
    <row r="51" spans="1:1">
      <c r="A51" s="37"/>
    </row>
    <row r="52" spans="1:1">
      <c r="A52" s="37"/>
    </row>
    <row r="53" spans="1:1">
      <c r="A53" s="37"/>
    </row>
    <row r="54" spans="1:1">
      <c r="A54" s="37"/>
    </row>
    <row r="55" spans="1:1">
      <c r="A55" s="37"/>
    </row>
    <row r="56" spans="1:1">
      <c r="A56" s="37"/>
    </row>
    <row r="57" spans="1:1">
      <c r="A57" s="37"/>
    </row>
    <row r="58" spans="1:1">
      <c r="A58" s="37"/>
    </row>
    <row r="59" spans="1:1">
      <c r="A59" s="37"/>
    </row>
    <row r="60" spans="1:1">
      <c r="A60" s="37"/>
    </row>
    <row r="61" spans="1:1">
      <c r="A61" s="37"/>
    </row>
    <row r="62" spans="1:1">
      <c r="A62" s="37"/>
    </row>
  </sheetData>
  <sortState xmlns:xlrd2="http://schemas.microsoft.com/office/spreadsheetml/2017/richdata2" ref="A44:A61">
    <sortCondition ref="A44"/>
  </sortState>
  <mergeCells count="11">
    <mergeCell ref="E23:G23"/>
    <mergeCell ref="B2:F2"/>
    <mergeCell ref="A2:A3"/>
    <mergeCell ref="B3:F3"/>
    <mergeCell ref="G2:G3"/>
    <mergeCell ref="A5:A7"/>
    <mergeCell ref="G5:G7"/>
    <mergeCell ref="C5:F5"/>
    <mergeCell ref="C6:F6"/>
    <mergeCell ref="A8:G8"/>
    <mergeCell ref="B5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CC66FF"/>
  </sheetPr>
  <dimension ref="A1:O47"/>
  <sheetViews>
    <sheetView showGridLines="0" view="pageBreakPreview" zoomScale="80" zoomScaleNormal="60" zoomScaleSheetLayoutView="80" workbookViewId="0">
      <selection activeCell="B2" sqref="B2:F2"/>
    </sheetView>
  </sheetViews>
  <sheetFormatPr defaultColWidth="9.140625" defaultRowHeight="12.75"/>
  <cols>
    <col min="1" max="1" width="21.7109375" style="3" customWidth="1"/>
    <col min="2" max="2" width="9.7109375" style="3" customWidth="1"/>
    <col min="3" max="6" width="13.140625" style="3" customWidth="1"/>
    <col min="7" max="7" width="20.140625" style="3" customWidth="1"/>
    <col min="8" max="16384" width="9.140625" style="3"/>
  </cols>
  <sheetData>
    <row r="1" spans="1:10" s="5" customFormat="1" ht="32.25" customHeight="1">
      <c r="A1" s="10"/>
      <c r="B1" s="12"/>
      <c r="C1" s="8"/>
      <c r="D1" s="8"/>
      <c r="E1" s="8"/>
      <c r="F1" s="8"/>
      <c r="G1" s="12"/>
    </row>
    <row r="2" spans="1:10" s="17" customFormat="1" ht="36.75" customHeight="1">
      <c r="A2" s="531">
        <v>2020</v>
      </c>
      <c r="B2" s="537" t="s">
        <v>396</v>
      </c>
      <c r="C2" s="537"/>
      <c r="D2" s="537"/>
      <c r="E2" s="537"/>
      <c r="F2" s="537"/>
      <c r="G2" s="507" t="s">
        <v>306</v>
      </c>
    </row>
    <row r="3" spans="1:10" s="17" customFormat="1" ht="39" customHeight="1">
      <c r="A3" s="531"/>
      <c r="B3" s="510" t="s">
        <v>397</v>
      </c>
      <c r="C3" s="510"/>
      <c r="D3" s="510"/>
      <c r="E3" s="510"/>
      <c r="F3" s="510"/>
      <c r="G3" s="507"/>
    </row>
    <row r="4" spans="1:10" s="2" customFormat="1" ht="25.5" customHeight="1" thickBot="1">
      <c r="A4" s="98"/>
      <c r="B4" s="96"/>
      <c r="C4" s="99"/>
      <c r="D4" s="99"/>
      <c r="E4" s="99"/>
      <c r="F4" s="100"/>
      <c r="G4" s="97"/>
    </row>
    <row r="5" spans="1:10" s="2" customFormat="1" ht="21" customHeight="1">
      <c r="A5" s="586" t="s">
        <v>97</v>
      </c>
      <c r="B5" s="597" t="s">
        <v>295</v>
      </c>
      <c r="C5" s="588" t="s">
        <v>118</v>
      </c>
      <c r="D5" s="589"/>
      <c r="E5" s="589"/>
      <c r="F5" s="590"/>
      <c r="G5" s="588" t="s">
        <v>267</v>
      </c>
    </row>
    <row r="6" spans="1:10" s="17" customFormat="1" ht="22.5" customHeight="1" thickBot="1">
      <c r="A6" s="587"/>
      <c r="B6" s="594"/>
      <c r="C6" s="596" t="s">
        <v>42</v>
      </c>
      <c r="D6" s="596"/>
      <c r="E6" s="596"/>
      <c r="F6" s="596"/>
      <c r="G6" s="540"/>
    </row>
    <row r="7" spans="1:10" s="17" customFormat="1" ht="63" customHeight="1" thickBot="1">
      <c r="A7" s="587"/>
      <c r="B7" s="598"/>
      <c r="C7" s="101" t="s">
        <v>296</v>
      </c>
      <c r="D7" s="101" t="s">
        <v>297</v>
      </c>
      <c r="E7" s="101" t="s">
        <v>298</v>
      </c>
      <c r="F7" s="101" t="s">
        <v>299</v>
      </c>
      <c r="G7" s="540"/>
    </row>
    <row r="8" spans="1:10" s="17" customFormat="1" ht="18" customHeight="1" thickBot="1">
      <c r="A8" s="202" t="s">
        <v>21</v>
      </c>
      <c r="B8" s="70"/>
      <c r="C8" s="70"/>
      <c r="D8" s="70"/>
      <c r="E8" s="70"/>
      <c r="F8" s="70"/>
      <c r="G8" s="455" t="s">
        <v>48</v>
      </c>
    </row>
    <row r="9" spans="1:10" s="17" customFormat="1" ht="19.5" customHeight="1">
      <c r="A9" s="223" t="s">
        <v>229</v>
      </c>
      <c r="B9" s="258">
        <f t="shared" ref="B9:B14" si="0">SUM(C9:F9)</f>
        <v>1</v>
      </c>
      <c r="C9" s="206">
        <v>0</v>
      </c>
      <c r="D9" s="206">
        <v>0</v>
      </c>
      <c r="E9" s="176">
        <v>1</v>
      </c>
      <c r="F9" s="206">
        <v>0</v>
      </c>
      <c r="G9" s="177" t="s">
        <v>155</v>
      </c>
      <c r="H9" s="3"/>
    </row>
    <row r="10" spans="1:10" s="17" customFormat="1" ht="19.5" customHeight="1">
      <c r="A10" s="225" t="s">
        <v>115</v>
      </c>
      <c r="B10" s="205">
        <f t="shared" si="0"/>
        <v>68</v>
      </c>
      <c r="C10" s="176">
        <v>15</v>
      </c>
      <c r="D10" s="176">
        <v>20</v>
      </c>
      <c r="E10" s="176">
        <v>10</v>
      </c>
      <c r="F10" s="176">
        <v>23</v>
      </c>
      <c r="G10" s="177" t="s">
        <v>98</v>
      </c>
    </row>
    <row r="11" spans="1:10" s="17" customFormat="1" ht="19.5" customHeight="1">
      <c r="A11" s="225" t="s">
        <v>116</v>
      </c>
      <c r="B11" s="205">
        <f t="shared" si="0"/>
        <v>465</v>
      </c>
      <c r="C11" s="176">
        <v>19</v>
      </c>
      <c r="D11" s="176">
        <v>102</v>
      </c>
      <c r="E11" s="176">
        <v>32</v>
      </c>
      <c r="F11" s="176">
        <v>312</v>
      </c>
      <c r="G11" s="177" t="s">
        <v>99</v>
      </c>
    </row>
    <row r="12" spans="1:10" s="17" customFormat="1" ht="19.5" customHeight="1">
      <c r="A12" s="225" t="s">
        <v>117</v>
      </c>
      <c r="B12" s="205">
        <f t="shared" si="0"/>
        <v>2194</v>
      </c>
      <c r="C12" s="176">
        <v>34</v>
      </c>
      <c r="D12" s="176">
        <v>359</v>
      </c>
      <c r="E12" s="176">
        <v>84</v>
      </c>
      <c r="F12" s="176">
        <v>1717</v>
      </c>
      <c r="G12" s="177" t="s">
        <v>100</v>
      </c>
      <c r="H12" s="3"/>
      <c r="I12" s="2"/>
      <c r="J12" s="2"/>
    </row>
    <row r="13" spans="1:10" s="2" customFormat="1" ht="19.5" customHeight="1">
      <c r="A13" s="225" t="s">
        <v>151</v>
      </c>
      <c r="B13" s="205">
        <f t="shared" si="0"/>
        <v>2457</v>
      </c>
      <c r="C13" s="176">
        <v>11</v>
      </c>
      <c r="D13" s="176">
        <v>309</v>
      </c>
      <c r="E13" s="176">
        <v>66</v>
      </c>
      <c r="F13" s="176">
        <v>2071</v>
      </c>
      <c r="G13" s="177" t="s">
        <v>152</v>
      </c>
      <c r="H13" s="3"/>
      <c r="I13" s="173"/>
      <c r="J13" s="17"/>
    </row>
    <row r="14" spans="1:10" s="17" customFormat="1" ht="19.5" customHeight="1">
      <c r="A14" s="225" t="s">
        <v>31</v>
      </c>
      <c r="B14" s="205">
        <f t="shared" si="0"/>
        <v>301</v>
      </c>
      <c r="C14" s="169"/>
      <c r="D14" s="169">
        <v>2</v>
      </c>
      <c r="E14" s="206">
        <v>0</v>
      </c>
      <c r="F14" s="176">
        <v>299</v>
      </c>
      <c r="G14" s="177" t="s">
        <v>37</v>
      </c>
      <c r="H14" s="3"/>
    </row>
    <row r="15" spans="1:10" s="17" customFormat="1" ht="19.5" customHeight="1" thickBot="1">
      <c r="A15" s="235" t="s">
        <v>23</v>
      </c>
      <c r="B15" s="185">
        <f>SUM(B9:B14)</f>
        <v>5486</v>
      </c>
      <c r="C15" s="188">
        <f>SUM(C9:C14)</f>
        <v>79</v>
      </c>
      <c r="D15" s="188">
        <f>SUM(D9:D14)</f>
        <v>792</v>
      </c>
      <c r="E15" s="188">
        <f>SUM(E9:E14)</f>
        <v>193</v>
      </c>
      <c r="F15" s="188">
        <f>SUM(F9:F14)</f>
        <v>4422</v>
      </c>
      <c r="G15" s="365" t="s">
        <v>76</v>
      </c>
    </row>
    <row r="16" spans="1:10" s="17" customFormat="1" ht="19.5" customHeight="1" thickBot="1">
      <c r="A16" s="202" t="s">
        <v>20</v>
      </c>
      <c r="B16" s="70"/>
      <c r="C16" s="70"/>
      <c r="D16" s="70"/>
      <c r="E16" s="70"/>
      <c r="F16" s="70"/>
      <c r="G16" s="455" t="s">
        <v>47</v>
      </c>
      <c r="H16" s="3"/>
    </row>
    <row r="17" spans="1:15" s="17" customFormat="1" ht="19.5" customHeight="1">
      <c r="A17" s="223" t="s">
        <v>229</v>
      </c>
      <c r="B17" s="172">
        <f t="shared" ref="B17:B22" si="1">SUM(C17:F17)</f>
        <v>1</v>
      </c>
      <c r="C17" s="206">
        <v>0</v>
      </c>
      <c r="D17" s="206">
        <v>0</v>
      </c>
      <c r="E17" s="206">
        <v>0</v>
      </c>
      <c r="F17" s="169">
        <v>1</v>
      </c>
      <c r="G17" s="177" t="s">
        <v>155</v>
      </c>
      <c r="H17" s="3"/>
    </row>
    <row r="18" spans="1:15" s="17" customFormat="1" ht="19.5" customHeight="1">
      <c r="A18" s="225" t="s">
        <v>115</v>
      </c>
      <c r="B18" s="205">
        <f t="shared" si="1"/>
        <v>3</v>
      </c>
      <c r="C18" s="206">
        <v>0</v>
      </c>
      <c r="D18" s="176">
        <v>1</v>
      </c>
      <c r="E18" s="206">
        <v>0</v>
      </c>
      <c r="F18" s="176">
        <v>2</v>
      </c>
      <c r="G18" s="177" t="s">
        <v>98</v>
      </c>
      <c r="H18" s="3"/>
    </row>
    <row r="19" spans="1:15" s="17" customFormat="1" ht="19.5" customHeight="1">
      <c r="A19" s="225" t="s">
        <v>116</v>
      </c>
      <c r="B19" s="205">
        <f t="shared" si="1"/>
        <v>31</v>
      </c>
      <c r="C19" s="206">
        <v>0</v>
      </c>
      <c r="D19" s="176">
        <v>7</v>
      </c>
      <c r="E19" s="176">
        <v>3</v>
      </c>
      <c r="F19" s="176">
        <v>21</v>
      </c>
      <c r="G19" s="177" t="s">
        <v>99</v>
      </c>
      <c r="H19" s="3"/>
    </row>
    <row r="20" spans="1:15" s="17" customFormat="1" ht="19.5" customHeight="1">
      <c r="A20" s="225" t="s">
        <v>117</v>
      </c>
      <c r="B20" s="205">
        <f t="shared" si="1"/>
        <v>167</v>
      </c>
      <c r="C20" s="176">
        <v>2</v>
      </c>
      <c r="D20" s="176">
        <v>23</v>
      </c>
      <c r="E20" s="176">
        <v>9</v>
      </c>
      <c r="F20" s="176">
        <v>133</v>
      </c>
      <c r="G20" s="177" t="s">
        <v>100</v>
      </c>
      <c r="H20" s="3"/>
    </row>
    <row r="21" spans="1:15" s="2" customFormat="1" ht="19.5" customHeight="1">
      <c r="A21" s="225" t="s">
        <v>151</v>
      </c>
      <c r="B21" s="205">
        <f t="shared" si="1"/>
        <v>220</v>
      </c>
      <c r="C21" s="176">
        <v>1</v>
      </c>
      <c r="D21" s="176">
        <v>37</v>
      </c>
      <c r="E21" s="176">
        <v>21</v>
      </c>
      <c r="F21" s="176">
        <v>161</v>
      </c>
      <c r="G21" s="177" t="s">
        <v>152</v>
      </c>
      <c r="H21" s="3"/>
      <c r="I21" s="17"/>
    </row>
    <row r="22" spans="1:15" s="17" customFormat="1" ht="19.5" customHeight="1">
      <c r="A22" s="225" t="s">
        <v>31</v>
      </c>
      <c r="B22" s="259">
        <f t="shared" si="1"/>
        <v>118</v>
      </c>
      <c r="C22" s="206">
        <v>0</v>
      </c>
      <c r="D22" s="206">
        <v>0</v>
      </c>
      <c r="E22" s="206">
        <v>0</v>
      </c>
      <c r="F22" s="176">
        <v>118</v>
      </c>
      <c r="G22" s="177" t="s">
        <v>37</v>
      </c>
      <c r="H22" s="3"/>
    </row>
    <row r="23" spans="1:15" s="17" customFormat="1" ht="19.5" customHeight="1" thickBot="1">
      <c r="A23" s="226" t="s">
        <v>23</v>
      </c>
      <c r="B23" s="185">
        <f>SUM(B17:B22)</f>
        <v>540</v>
      </c>
      <c r="C23" s="188">
        <f>SUM(C17:C22)</f>
        <v>3</v>
      </c>
      <c r="D23" s="188">
        <f>SUM(D17:D22)</f>
        <v>68</v>
      </c>
      <c r="E23" s="188">
        <f>SUM(E17:E22)</f>
        <v>33</v>
      </c>
      <c r="F23" s="188">
        <f>SUM(F17:F22)</f>
        <v>436</v>
      </c>
      <c r="G23" s="365" t="s">
        <v>76</v>
      </c>
      <c r="H23" s="3"/>
    </row>
    <row r="24" spans="1:15" s="17" customFormat="1" ht="19.5" customHeight="1" thickBot="1">
      <c r="A24" s="202" t="s">
        <v>23</v>
      </c>
      <c r="B24" s="70"/>
      <c r="C24" s="70"/>
      <c r="D24" s="70"/>
      <c r="E24" s="70"/>
      <c r="F24" s="70"/>
      <c r="G24" s="455" t="s">
        <v>76</v>
      </c>
      <c r="H24" s="3"/>
    </row>
    <row r="25" spans="1:15" s="17" customFormat="1" ht="19.5" customHeight="1">
      <c r="A25" s="223" t="s">
        <v>229</v>
      </c>
      <c r="B25" s="258">
        <f>B9+B17</f>
        <v>2</v>
      </c>
      <c r="C25" s="392">
        <f t="shared" ref="C25:E25" si="2">C19+C13</f>
        <v>11</v>
      </c>
      <c r="D25" s="392">
        <f t="shared" si="2"/>
        <v>316</v>
      </c>
      <c r="E25" s="392">
        <f t="shared" si="2"/>
        <v>69</v>
      </c>
      <c r="F25" s="392">
        <f>F19+F13</f>
        <v>2092</v>
      </c>
      <c r="G25" s="177" t="s">
        <v>155</v>
      </c>
      <c r="H25" s="3"/>
    </row>
    <row r="26" spans="1:15" s="17" customFormat="1" ht="19.5" customHeight="1">
      <c r="A26" s="225" t="s">
        <v>115</v>
      </c>
      <c r="B26" s="205">
        <f t="shared" ref="B26:B30" si="3">B10+B18</f>
        <v>71</v>
      </c>
      <c r="C26" s="393">
        <f t="shared" ref="C26:E31" si="4">C10+C18</f>
        <v>15</v>
      </c>
      <c r="D26" s="393">
        <f t="shared" si="4"/>
        <v>21</v>
      </c>
      <c r="E26" s="393">
        <f t="shared" si="4"/>
        <v>10</v>
      </c>
      <c r="F26" s="393">
        <f t="shared" ref="F26:F31" si="5">F10+F18</f>
        <v>25</v>
      </c>
      <c r="G26" s="177" t="s">
        <v>98</v>
      </c>
      <c r="H26" s="3"/>
    </row>
    <row r="27" spans="1:15" s="17" customFormat="1" ht="19.5" customHeight="1">
      <c r="A27" s="225" t="s">
        <v>116</v>
      </c>
      <c r="B27" s="205">
        <f t="shared" si="3"/>
        <v>496</v>
      </c>
      <c r="C27" s="393">
        <f t="shared" si="4"/>
        <v>19</v>
      </c>
      <c r="D27" s="393">
        <f t="shared" si="4"/>
        <v>109</v>
      </c>
      <c r="E27" s="393">
        <f t="shared" si="4"/>
        <v>35</v>
      </c>
      <c r="F27" s="393">
        <f t="shared" si="5"/>
        <v>333</v>
      </c>
      <c r="G27" s="177" t="s">
        <v>99</v>
      </c>
      <c r="H27" s="3"/>
    </row>
    <row r="28" spans="1:15" s="17" customFormat="1" ht="19.5" customHeight="1">
      <c r="A28" s="225" t="s">
        <v>117</v>
      </c>
      <c r="B28" s="205">
        <f t="shared" si="3"/>
        <v>2361</v>
      </c>
      <c r="C28" s="393">
        <f t="shared" si="4"/>
        <v>36</v>
      </c>
      <c r="D28" s="393">
        <f>D12+D20</f>
        <v>382</v>
      </c>
      <c r="E28" s="393">
        <f t="shared" si="4"/>
        <v>93</v>
      </c>
      <c r="F28" s="393">
        <f t="shared" si="5"/>
        <v>1850</v>
      </c>
      <c r="G28" s="177" t="s">
        <v>100</v>
      </c>
      <c r="H28" s="3"/>
      <c r="I28" s="3"/>
      <c r="J28" s="3"/>
      <c r="K28" s="3"/>
      <c r="L28" s="3"/>
      <c r="M28" s="3"/>
      <c r="N28" s="3"/>
      <c r="O28" s="3"/>
    </row>
    <row r="29" spans="1:15" ht="19.5" customHeight="1">
      <c r="A29" s="225" t="s">
        <v>151</v>
      </c>
      <c r="B29" s="205">
        <f t="shared" si="3"/>
        <v>2677</v>
      </c>
      <c r="C29" s="393">
        <f t="shared" si="4"/>
        <v>12</v>
      </c>
      <c r="D29" s="393">
        <f t="shared" si="4"/>
        <v>346</v>
      </c>
      <c r="E29" s="393">
        <f t="shared" si="4"/>
        <v>87</v>
      </c>
      <c r="F29" s="393">
        <f t="shared" si="5"/>
        <v>2232</v>
      </c>
      <c r="G29" s="177" t="s">
        <v>152</v>
      </c>
    </row>
    <row r="30" spans="1:15" ht="19.5" customHeight="1">
      <c r="A30" s="225" t="s">
        <v>31</v>
      </c>
      <c r="B30" s="259">
        <f t="shared" si="3"/>
        <v>419</v>
      </c>
      <c r="C30" s="169">
        <v>0</v>
      </c>
      <c r="D30" s="169">
        <v>0</v>
      </c>
      <c r="E30" s="169">
        <v>0</v>
      </c>
      <c r="F30" s="393">
        <f t="shared" si="5"/>
        <v>417</v>
      </c>
      <c r="G30" s="177" t="s">
        <v>37</v>
      </c>
    </row>
    <row r="31" spans="1:15" ht="19.5" customHeight="1" thickBot="1">
      <c r="A31" s="226" t="s">
        <v>23</v>
      </c>
      <c r="B31" s="185">
        <f>SUM(B25:B30)</f>
        <v>6026</v>
      </c>
      <c r="C31" s="184">
        <f>C15+C23</f>
        <v>82</v>
      </c>
      <c r="D31" s="184">
        <f t="shared" si="4"/>
        <v>860</v>
      </c>
      <c r="E31" s="184">
        <f t="shared" si="4"/>
        <v>226</v>
      </c>
      <c r="F31" s="184">
        <f t="shared" si="5"/>
        <v>4858</v>
      </c>
      <c r="G31" s="365" t="s">
        <v>76</v>
      </c>
    </row>
    <row r="32" spans="1:15">
      <c r="A32" s="39" t="s">
        <v>141</v>
      </c>
      <c r="B32" s="24"/>
      <c r="C32" s="24"/>
      <c r="D32" s="24"/>
      <c r="E32" s="24"/>
      <c r="F32" s="135"/>
      <c r="G32" s="209" t="s">
        <v>140</v>
      </c>
    </row>
    <row r="33" spans="1:7">
      <c r="A33" s="39" t="s">
        <v>161</v>
      </c>
      <c r="B33" s="24"/>
      <c r="C33" s="24"/>
      <c r="D33" s="24"/>
      <c r="E33" s="508" t="s">
        <v>160</v>
      </c>
      <c r="F33" s="508"/>
      <c r="G33" s="508"/>
    </row>
    <row r="38" spans="1:7">
      <c r="B38" s="25"/>
      <c r="C38" s="17"/>
      <c r="D38" s="17"/>
      <c r="E38" s="17"/>
      <c r="F38" s="17"/>
      <c r="G38" s="17"/>
    </row>
    <row r="39" spans="1:7">
      <c r="B39" s="25"/>
      <c r="C39" s="17"/>
      <c r="D39" s="17"/>
      <c r="E39" s="17"/>
      <c r="F39" s="17"/>
      <c r="G39" s="17"/>
    </row>
    <row r="40" spans="1:7">
      <c r="B40" s="17"/>
      <c r="C40" s="17"/>
      <c r="D40" s="17"/>
      <c r="E40" s="17"/>
      <c r="F40" s="17"/>
      <c r="G40" s="17"/>
    </row>
    <row r="41" spans="1:7">
      <c r="B41" s="17"/>
      <c r="C41" s="17"/>
      <c r="D41" s="17"/>
      <c r="E41" s="17"/>
      <c r="F41" s="17"/>
      <c r="G41" s="17"/>
    </row>
    <row r="42" spans="1:7">
      <c r="B42" s="17"/>
      <c r="C42" s="17"/>
      <c r="D42" s="17"/>
      <c r="E42" s="17"/>
      <c r="F42" s="17"/>
      <c r="G42" s="17"/>
    </row>
    <row r="43" spans="1:7">
      <c r="B43" s="17"/>
      <c r="C43" s="17"/>
      <c r="D43" s="17"/>
      <c r="E43" s="17"/>
      <c r="F43" s="17"/>
      <c r="G43" s="17"/>
    </row>
    <row r="44" spans="1:7">
      <c r="B44" s="17"/>
      <c r="C44" s="17"/>
      <c r="D44" s="17"/>
      <c r="E44" s="17"/>
      <c r="F44" s="17"/>
      <c r="G44" s="17"/>
    </row>
    <row r="45" spans="1:7">
      <c r="B45" s="17"/>
      <c r="C45" s="17"/>
      <c r="D45" s="17"/>
      <c r="E45" s="17"/>
      <c r="F45" s="17"/>
      <c r="G45" s="17"/>
    </row>
    <row r="46" spans="1:7">
      <c r="B46" s="17"/>
      <c r="C46" s="17"/>
      <c r="D46" s="17"/>
      <c r="E46" s="17"/>
      <c r="F46" s="17"/>
      <c r="G46" s="17"/>
    </row>
    <row r="47" spans="1:7">
      <c r="B47" s="17"/>
      <c r="C47" s="17"/>
      <c r="D47" s="17"/>
      <c r="E47" s="17"/>
      <c r="F47" s="17"/>
      <c r="G47" s="17"/>
    </row>
  </sheetData>
  <mergeCells count="10">
    <mergeCell ref="A2:A3"/>
    <mergeCell ref="E33:G33"/>
    <mergeCell ref="A5:A7"/>
    <mergeCell ref="C5:F5"/>
    <mergeCell ref="G5:G7"/>
    <mergeCell ref="C6:F6"/>
    <mergeCell ref="B2:F2"/>
    <mergeCell ref="G2:G3"/>
    <mergeCell ref="B3:F3"/>
    <mergeCell ref="B5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CC66FF"/>
  </sheetPr>
  <dimension ref="A1:S32"/>
  <sheetViews>
    <sheetView showGridLines="0" view="pageBreakPreview" zoomScaleNormal="60" zoomScaleSheetLayoutView="100" workbookViewId="0">
      <selection activeCell="B30" sqref="B30"/>
    </sheetView>
  </sheetViews>
  <sheetFormatPr defaultColWidth="9.140625" defaultRowHeight="12.75"/>
  <cols>
    <col min="1" max="1" width="14.7109375" style="3" customWidth="1"/>
    <col min="2" max="2" width="9.5703125" style="3" customWidth="1"/>
    <col min="3" max="6" width="15.85546875" style="3" customWidth="1"/>
    <col min="7" max="7" width="14.7109375" style="3" customWidth="1"/>
    <col min="8" max="16384" width="9.140625" style="3"/>
  </cols>
  <sheetData>
    <row r="1" spans="1:19" ht="24.95" customHeight="1">
      <c r="A1" s="10"/>
      <c r="B1" s="10"/>
      <c r="C1" s="8"/>
      <c r="D1" s="8"/>
      <c r="E1" s="8"/>
      <c r="F1" s="8"/>
      <c r="G1" s="12"/>
    </row>
    <row r="2" spans="1:19" ht="33" customHeight="1">
      <c r="A2" s="531">
        <v>2020</v>
      </c>
      <c r="B2" s="537" t="s">
        <v>398</v>
      </c>
      <c r="C2" s="537"/>
      <c r="D2" s="537"/>
      <c r="E2" s="537"/>
      <c r="F2" s="537"/>
      <c r="G2" s="507" t="s">
        <v>210</v>
      </c>
    </row>
    <row r="3" spans="1:19" ht="38.25" customHeight="1">
      <c r="A3" s="531"/>
      <c r="B3" s="510" t="s">
        <v>399</v>
      </c>
      <c r="C3" s="510"/>
      <c r="D3" s="510"/>
      <c r="E3" s="510"/>
      <c r="F3" s="510"/>
      <c r="G3" s="599"/>
    </row>
    <row r="4" spans="1:19" s="5" customFormat="1" ht="17.25" customHeight="1" thickBot="1"/>
    <row r="5" spans="1:19" s="5" customFormat="1" ht="24.95" customHeight="1">
      <c r="A5" s="586" t="s">
        <v>3</v>
      </c>
      <c r="B5" s="597" t="s">
        <v>75</v>
      </c>
      <c r="C5" s="588" t="s">
        <v>1</v>
      </c>
      <c r="D5" s="589"/>
      <c r="E5" s="589"/>
      <c r="F5" s="590"/>
      <c r="G5" s="588" t="s">
        <v>2</v>
      </c>
    </row>
    <row r="6" spans="1:19" s="17" customFormat="1" ht="29.25" customHeight="1" thickBot="1">
      <c r="A6" s="587"/>
      <c r="B6" s="594"/>
      <c r="C6" s="596" t="s">
        <v>147</v>
      </c>
      <c r="D6" s="596"/>
      <c r="E6" s="596"/>
      <c r="F6" s="596"/>
      <c r="G6" s="540"/>
    </row>
    <row r="7" spans="1:19" s="17" customFormat="1" ht="30" customHeight="1" thickBot="1">
      <c r="A7" s="587"/>
      <c r="B7" s="598"/>
      <c r="C7" s="101" t="s">
        <v>269</v>
      </c>
      <c r="D7" s="101" t="s">
        <v>270</v>
      </c>
      <c r="E7" s="101" t="s">
        <v>271</v>
      </c>
      <c r="F7" s="101" t="s">
        <v>272</v>
      </c>
      <c r="G7" s="540"/>
    </row>
    <row r="8" spans="1:19" s="2" customFormat="1" ht="21" customHeight="1" thickBot="1">
      <c r="A8" s="202" t="s">
        <v>21</v>
      </c>
      <c r="B8" s="102"/>
      <c r="C8" s="103"/>
      <c r="D8" s="103"/>
      <c r="E8" s="103"/>
      <c r="F8" s="103"/>
      <c r="G8" s="441" t="s">
        <v>84</v>
      </c>
      <c r="J8" s="488"/>
      <c r="K8" s="488"/>
      <c r="L8" s="488"/>
      <c r="M8" s="488"/>
    </row>
    <row r="9" spans="1:19" s="17" customFormat="1" ht="18.75" customHeight="1">
      <c r="A9" s="225" t="s">
        <v>127</v>
      </c>
      <c r="B9" s="203">
        <f>SUM(C9:F9)</f>
        <v>4073</v>
      </c>
      <c r="C9" s="214">
        <v>12</v>
      </c>
      <c r="D9" s="214">
        <v>43</v>
      </c>
      <c r="E9" s="214">
        <v>381</v>
      </c>
      <c r="F9" s="214">
        <v>3637</v>
      </c>
      <c r="G9" s="177" t="s">
        <v>124</v>
      </c>
      <c r="J9" s="489"/>
      <c r="K9" s="489"/>
      <c r="L9" s="489"/>
      <c r="M9" s="489"/>
      <c r="N9" s="489"/>
      <c r="O9" s="489"/>
      <c r="P9" s="489"/>
      <c r="Q9" s="489"/>
      <c r="R9" s="489"/>
      <c r="S9" s="489"/>
    </row>
    <row r="10" spans="1:19" s="17" customFormat="1" ht="18.75" customHeight="1">
      <c r="A10" s="225" t="s">
        <v>128</v>
      </c>
      <c r="B10" s="205">
        <f>SUM(C10:F10)</f>
        <v>618</v>
      </c>
      <c r="C10" s="169">
        <v>18</v>
      </c>
      <c r="D10" s="169">
        <v>51</v>
      </c>
      <c r="E10" s="169">
        <v>285</v>
      </c>
      <c r="F10" s="169">
        <v>264</v>
      </c>
      <c r="G10" s="177" t="s">
        <v>125</v>
      </c>
      <c r="J10" s="489"/>
      <c r="K10" s="489"/>
      <c r="L10" s="489"/>
      <c r="M10" s="489"/>
      <c r="N10" s="489"/>
      <c r="O10" s="489"/>
      <c r="P10" s="489"/>
      <c r="Q10" s="489"/>
      <c r="R10" s="489"/>
      <c r="S10" s="489"/>
    </row>
    <row r="11" spans="1:19" s="17" customFormat="1" ht="18.75" customHeight="1">
      <c r="A11" s="225" t="s">
        <v>129</v>
      </c>
      <c r="B11" s="205">
        <f>SUM(C11:F11)</f>
        <v>108</v>
      </c>
      <c r="C11" s="169">
        <v>7</v>
      </c>
      <c r="D11" s="169">
        <v>24</v>
      </c>
      <c r="E11" s="169">
        <v>55</v>
      </c>
      <c r="F11" s="169">
        <v>22</v>
      </c>
      <c r="G11" s="177" t="s">
        <v>126</v>
      </c>
      <c r="J11" s="489"/>
      <c r="K11" s="489"/>
      <c r="L11" s="489"/>
      <c r="M11" s="489"/>
      <c r="N11" s="489"/>
      <c r="O11" s="489"/>
      <c r="P11" s="489"/>
      <c r="Q11" s="489"/>
      <c r="R11" s="489"/>
      <c r="S11" s="489"/>
    </row>
    <row r="12" spans="1:19" s="17" customFormat="1" ht="18.75" customHeight="1">
      <c r="A12" s="225" t="s">
        <v>158</v>
      </c>
      <c r="B12" s="205">
        <f>SUM(C12:F12)</f>
        <v>33</v>
      </c>
      <c r="C12" s="169">
        <v>9</v>
      </c>
      <c r="D12" s="169">
        <v>9</v>
      </c>
      <c r="E12" s="169">
        <v>9</v>
      </c>
      <c r="F12" s="169">
        <v>6</v>
      </c>
      <c r="G12" s="177" t="s">
        <v>159</v>
      </c>
      <c r="H12" s="2"/>
      <c r="S12" s="489"/>
    </row>
    <row r="13" spans="1:19" s="17" customFormat="1" ht="18.75" customHeight="1" thickBot="1">
      <c r="A13" s="235" t="s">
        <v>23</v>
      </c>
      <c r="B13" s="185">
        <f>SUM(B9:B12)</f>
        <v>4832</v>
      </c>
      <c r="C13" s="184">
        <f>SUM(C9:C12)</f>
        <v>46</v>
      </c>
      <c r="D13" s="184">
        <f t="shared" ref="D13" si="0">SUM(D9:D12)</f>
        <v>127</v>
      </c>
      <c r="E13" s="184">
        <f>SUM(E9:E12)</f>
        <v>730</v>
      </c>
      <c r="F13" s="184">
        <f>SUM(F9:F12)</f>
        <v>3929</v>
      </c>
      <c r="G13" s="408" t="s">
        <v>76</v>
      </c>
      <c r="S13" s="489"/>
    </row>
    <row r="14" spans="1:19" s="2" customFormat="1" ht="18.75" customHeight="1" thickBot="1">
      <c r="A14" s="202" t="s">
        <v>20</v>
      </c>
      <c r="B14" s="33"/>
      <c r="C14" s="34"/>
      <c r="D14" s="34"/>
      <c r="E14" s="34"/>
      <c r="F14" s="34"/>
      <c r="G14" s="441" t="s">
        <v>104</v>
      </c>
      <c r="H14" s="17"/>
      <c r="I14" s="3"/>
      <c r="J14" s="3"/>
      <c r="K14" s="3"/>
      <c r="L14" s="3"/>
      <c r="M14" s="3"/>
      <c r="N14" s="3"/>
      <c r="O14" s="3"/>
      <c r="P14" s="3"/>
      <c r="Q14" s="3"/>
      <c r="R14" s="3"/>
      <c r="S14" s="490"/>
    </row>
    <row r="15" spans="1:19" s="17" customFormat="1" ht="18.75" customHeight="1">
      <c r="A15" s="225" t="s">
        <v>127</v>
      </c>
      <c r="B15" s="203">
        <f>SUM(C15:F15)</f>
        <v>563</v>
      </c>
      <c r="C15" s="214">
        <v>8</v>
      </c>
      <c r="D15" s="214">
        <v>17</v>
      </c>
      <c r="E15" s="214">
        <v>57</v>
      </c>
      <c r="F15" s="214">
        <v>481</v>
      </c>
      <c r="G15" s="177" t="s">
        <v>124</v>
      </c>
      <c r="I15" s="3"/>
      <c r="J15" s="3"/>
      <c r="K15" s="3"/>
      <c r="L15" s="3"/>
      <c r="M15" s="3"/>
      <c r="N15" s="3"/>
      <c r="O15" s="3"/>
      <c r="P15" s="3"/>
      <c r="Q15" s="3"/>
      <c r="R15" s="2"/>
      <c r="S15" s="489"/>
    </row>
    <row r="16" spans="1:19" s="17" customFormat="1" ht="18.75" customHeight="1">
      <c r="A16" s="225" t="s">
        <v>128</v>
      </c>
      <c r="B16" s="205">
        <f t="shared" ref="B16" si="1">SUM(C16:F16)</f>
        <v>74</v>
      </c>
      <c r="C16" s="169">
        <v>7</v>
      </c>
      <c r="D16" s="169">
        <v>18</v>
      </c>
      <c r="E16" s="169">
        <v>38</v>
      </c>
      <c r="F16" s="169">
        <v>11</v>
      </c>
      <c r="G16" s="177" t="s">
        <v>125</v>
      </c>
      <c r="I16" s="3"/>
      <c r="J16" s="3"/>
      <c r="K16" s="3"/>
      <c r="L16" s="3"/>
      <c r="M16" s="3"/>
      <c r="N16" s="3"/>
      <c r="O16" s="3"/>
      <c r="P16" s="3"/>
      <c r="Q16" s="3"/>
      <c r="R16" s="2"/>
      <c r="S16" s="489"/>
    </row>
    <row r="17" spans="1:19" s="17" customFormat="1" ht="18.75" customHeight="1">
      <c r="A17" s="225" t="s">
        <v>129</v>
      </c>
      <c r="B17" s="205">
        <f>SUM(C17:F17)</f>
        <v>14</v>
      </c>
      <c r="C17" s="169">
        <v>4</v>
      </c>
      <c r="D17" s="169">
        <v>5</v>
      </c>
      <c r="E17" s="169">
        <v>4</v>
      </c>
      <c r="F17" s="169">
        <v>1</v>
      </c>
      <c r="G17" s="177" t="s">
        <v>126</v>
      </c>
      <c r="I17" s="3"/>
      <c r="J17" s="3"/>
      <c r="K17" s="3"/>
      <c r="L17" s="3"/>
      <c r="M17" s="3"/>
      <c r="N17" s="3"/>
      <c r="O17" s="3"/>
      <c r="P17" s="3"/>
      <c r="Q17" s="3"/>
      <c r="R17" s="2"/>
      <c r="S17" s="489"/>
    </row>
    <row r="18" spans="1:19" s="17" customFormat="1" ht="18.75" customHeight="1">
      <c r="A18" s="225" t="s">
        <v>158</v>
      </c>
      <c r="B18" s="205">
        <f>SUM(C18:F18)</f>
        <v>3</v>
      </c>
      <c r="C18" s="169">
        <v>2</v>
      </c>
      <c r="D18" s="169">
        <v>1</v>
      </c>
      <c r="E18" s="169">
        <v>0</v>
      </c>
      <c r="F18" s="169">
        <v>0</v>
      </c>
      <c r="G18" s="177" t="s">
        <v>157</v>
      </c>
      <c r="I18" s="3"/>
      <c r="J18" s="3"/>
      <c r="K18" s="3"/>
      <c r="L18" s="3"/>
      <c r="M18" s="3"/>
      <c r="N18" s="3"/>
      <c r="O18" s="3"/>
      <c r="P18" s="3"/>
      <c r="Q18" s="3"/>
      <c r="R18" s="2"/>
      <c r="S18" s="489"/>
    </row>
    <row r="19" spans="1:19" s="17" customFormat="1" ht="18.75" customHeight="1" thickBot="1">
      <c r="A19" s="235" t="s">
        <v>23</v>
      </c>
      <c r="B19" s="185">
        <f>SUM(B15:B18)</f>
        <v>654</v>
      </c>
      <c r="C19" s="184">
        <f>SUM(C15:C18)</f>
        <v>21</v>
      </c>
      <c r="D19" s="184">
        <f>SUM(D15:D18)</f>
        <v>41</v>
      </c>
      <c r="E19" s="184">
        <f>SUM(E15:E18)</f>
        <v>99</v>
      </c>
      <c r="F19" s="184">
        <f>SUM(F15:F18)</f>
        <v>493</v>
      </c>
      <c r="G19" s="408" t="s">
        <v>76</v>
      </c>
      <c r="I19" s="3"/>
      <c r="J19" s="2"/>
      <c r="K19" s="2"/>
      <c r="L19" s="2"/>
      <c r="M19" s="2"/>
      <c r="N19" s="2"/>
      <c r="O19" s="2"/>
      <c r="P19" s="2"/>
      <c r="Q19" s="2"/>
      <c r="R19" s="2"/>
    </row>
    <row r="20" spans="1:19" s="2" customFormat="1" ht="18.75" customHeight="1" thickBot="1">
      <c r="A20" s="202" t="s">
        <v>23</v>
      </c>
      <c r="B20" s="33"/>
      <c r="C20" s="34"/>
      <c r="D20" s="34"/>
      <c r="E20" s="34"/>
      <c r="F20" s="34"/>
      <c r="G20" s="455" t="s">
        <v>76</v>
      </c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9" s="17" customFormat="1" ht="18.75" customHeight="1">
      <c r="A21" s="225" t="s">
        <v>127</v>
      </c>
      <c r="B21" s="203">
        <f>B15+B9</f>
        <v>4636</v>
      </c>
      <c r="C21" s="214">
        <f>C15+C9</f>
        <v>20</v>
      </c>
      <c r="D21" s="214">
        <f>D15+D9</f>
        <v>60</v>
      </c>
      <c r="E21" s="214">
        <f>E15+E9</f>
        <v>438</v>
      </c>
      <c r="F21" s="214">
        <f>F15+F9</f>
        <v>4118</v>
      </c>
      <c r="G21" s="177" t="s">
        <v>124</v>
      </c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9" s="17" customFormat="1" ht="18.75" customHeight="1">
      <c r="A22" s="225" t="s">
        <v>128</v>
      </c>
      <c r="B22" s="205">
        <f>B16+B10</f>
        <v>692</v>
      </c>
      <c r="C22" s="169">
        <f t="shared" ref="C22:F25" si="2">C16+C10</f>
        <v>25</v>
      </c>
      <c r="D22" s="169">
        <f t="shared" si="2"/>
        <v>69</v>
      </c>
      <c r="E22" s="169">
        <f t="shared" si="2"/>
        <v>323</v>
      </c>
      <c r="F22" s="169">
        <f t="shared" si="2"/>
        <v>275</v>
      </c>
      <c r="G22" s="177" t="s">
        <v>125</v>
      </c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9" s="17" customFormat="1" ht="18.75" customHeight="1">
      <c r="A23" s="225" t="s">
        <v>129</v>
      </c>
      <c r="B23" s="205">
        <f>B17+B11</f>
        <v>122</v>
      </c>
      <c r="C23" s="169">
        <f t="shared" si="2"/>
        <v>11</v>
      </c>
      <c r="D23" s="169">
        <f t="shared" si="2"/>
        <v>29</v>
      </c>
      <c r="E23" s="169">
        <f t="shared" si="2"/>
        <v>59</v>
      </c>
      <c r="F23" s="169">
        <f>F17+F11</f>
        <v>23</v>
      </c>
      <c r="G23" s="177" t="s">
        <v>126</v>
      </c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9" s="17" customFormat="1" ht="18.75" customHeight="1">
      <c r="A24" s="225" t="s">
        <v>158</v>
      </c>
      <c r="B24" s="205">
        <f>B18+B12</f>
        <v>36</v>
      </c>
      <c r="C24" s="169">
        <f>C18+C12</f>
        <v>11</v>
      </c>
      <c r="D24" s="169">
        <f t="shared" si="2"/>
        <v>10</v>
      </c>
      <c r="E24" s="169">
        <f>E18+E12</f>
        <v>9</v>
      </c>
      <c r="F24" s="169">
        <f t="shared" si="2"/>
        <v>6</v>
      </c>
      <c r="G24" s="177" t="s">
        <v>157</v>
      </c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9" s="17" customFormat="1" ht="18.75" customHeight="1" thickBot="1">
      <c r="A25" s="235" t="s">
        <v>23</v>
      </c>
      <c r="B25" s="185">
        <f>B19+B13</f>
        <v>5486</v>
      </c>
      <c r="C25" s="184">
        <f>C19+C13</f>
        <v>67</v>
      </c>
      <c r="D25" s="184">
        <f>D19+D13</f>
        <v>168</v>
      </c>
      <c r="E25" s="184">
        <f t="shared" si="2"/>
        <v>829</v>
      </c>
      <c r="F25" s="184">
        <f>F19+F13</f>
        <v>4422</v>
      </c>
      <c r="G25" s="408" t="s">
        <v>76</v>
      </c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9">
      <c r="A26" s="39" t="s">
        <v>141</v>
      </c>
      <c r="B26" s="24"/>
      <c r="C26" s="24"/>
      <c r="D26" s="24"/>
      <c r="E26" s="24"/>
      <c r="F26" s="24"/>
      <c r="G26" s="209" t="s">
        <v>140</v>
      </c>
    </row>
    <row r="27" spans="1:19">
      <c r="A27" s="39" t="s">
        <v>161</v>
      </c>
      <c r="B27" s="24"/>
      <c r="C27" s="24"/>
      <c r="D27" s="24"/>
      <c r="E27" s="508" t="s">
        <v>160</v>
      </c>
      <c r="F27" s="508"/>
      <c r="G27" s="508"/>
    </row>
    <row r="29" spans="1:19" ht="13.5" thickBot="1">
      <c r="B29" s="23"/>
      <c r="F29" s="184"/>
    </row>
    <row r="30" spans="1:19">
      <c r="B30" s="23"/>
    </row>
    <row r="32" spans="1:19">
      <c r="F32" s="23"/>
    </row>
  </sheetData>
  <mergeCells count="10">
    <mergeCell ref="B5:B7"/>
    <mergeCell ref="C5:F5"/>
    <mergeCell ref="E27:G27"/>
    <mergeCell ref="A2:A3"/>
    <mergeCell ref="G2:G3"/>
    <mergeCell ref="B2:F2"/>
    <mergeCell ref="B3:F3"/>
    <mergeCell ref="G5:G7"/>
    <mergeCell ref="A5:A7"/>
    <mergeCell ref="C6:F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CC66FF"/>
  </sheetPr>
  <dimension ref="A1:T31"/>
  <sheetViews>
    <sheetView showGridLines="0" view="pageBreakPreview" zoomScale="80" zoomScaleNormal="100" zoomScaleSheetLayoutView="80" workbookViewId="0">
      <selection activeCell="B21" sqref="B21"/>
    </sheetView>
  </sheetViews>
  <sheetFormatPr defaultColWidth="9.140625" defaultRowHeight="12.75"/>
  <cols>
    <col min="1" max="1" width="16.7109375" style="3" customWidth="1"/>
    <col min="2" max="2" width="11.5703125" style="3" customWidth="1"/>
    <col min="3" max="6" width="15.85546875" style="3" customWidth="1"/>
    <col min="7" max="7" width="16.7109375" style="3" customWidth="1"/>
    <col min="8" max="16384" width="9.140625" style="3"/>
  </cols>
  <sheetData>
    <row r="1" spans="1:20" ht="24.95" customHeight="1">
      <c r="A1" s="9"/>
      <c r="B1" s="9"/>
      <c r="C1" s="7"/>
      <c r="D1" s="7"/>
      <c r="E1" s="7"/>
      <c r="F1" s="7"/>
      <c r="G1" s="11"/>
    </row>
    <row r="2" spans="1:20" s="5" customFormat="1" ht="34.5" customHeight="1">
      <c r="A2" s="531">
        <v>2020</v>
      </c>
      <c r="B2" s="537" t="s">
        <v>345</v>
      </c>
      <c r="C2" s="537"/>
      <c r="D2" s="537"/>
      <c r="E2" s="537"/>
      <c r="F2" s="537"/>
      <c r="G2" s="507" t="s">
        <v>211</v>
      </c>
    </row>
    <row r="3" spans="1:20" s="17" customFormat="1" ht="39" customHeight="1">
      <c r="A3" s="531"/>
      <c r="B3" s="510" t="s">
        <v>405</v>
      </c>
      <c r="C3" s="510"/>
      <c r="D3" s="510"/>
      <c r="E3" s="510"/>
      <c r="F3" s="510"/>
      <c r="G3" s="599"/>
    </row>
    <row r="4" spans="1:20" s="17" customFormat="1" ht="24.95" customHeight="1" thickBot="1">
      <c r="A4" s="10"/>
      <c r="B4" s="10"/>
      <c r="C4" s="8"/>
      <c r="D4" s="8"/>
      <c r="E4" s="8"/>
      <c r="F4" s="8"/>
      <c r="G4" s="12"/>
    </row>
    <row r="5" spans="1:20" s="17" customFormat="1" ht="15" customHeight="1">
      <c r="A5" s="586" t="s">
        <v>3</v>
      </c>
      <c r="B5" s="597" t="s">
        <v>75</v>
      </c>
      <c r="C5" s="588" t="s">
        <v>273</v>
      </c>
      <c r="D5" s="589"/>
      <c r="E5" s="589"/>
      <c r="F5" s="590"/>
      <c r="G5" s="588" t="s">
        <v>2</v>
      </c>
    </row>
    <row r="6" spans="1:20" s="17" customFormat="1" ht="22.5" customHeight="1" thickBot="1">
      <c r="A6" s="587"/>
      <c r="B6" s="594"/>
      <c r="C6" s="541"/>
      <c r="D6" s="584"/>
      <c r="E6" s="584"/>
      <c r="F6" s="585"/>
      <c r="G6" s="540"/>
    </row>
    <row r="7" spans="1:20" s="2" customFormat="1" ht="32.25" customHeight="1" thickBot="1">
      <c r="A7" s="587"/>
      <c r="B7" s="598"/>
      <c r="C7" s="101" t="s">
        <v>269</v>
      </c>
      <c r="D7" s="101" t="s">
        <v>270</v>
      </c>
      <c r="E7" s="101" t="s">
        <v>271</v>
      </c>
      <c r="F7" s="101" t="s">
        <v>272</v>
      </c>
      <c r="G7" s="540"/>
      <c r="L7" s="17"/>
      <c r="M7" s="17"/>
      <c r="N7" s="17"/>
      <c r="O7" s="17"/>
      <c r="P7" s="17"/>
      <c r="Q7" s="17"/>
      <c r="R7" s="17"/>
      <c r="S7" s="17"/>
      <c r="T7" s="17"/>
    </row>
    <row r="8" spans="1:20" s="17" customFormat="1" ht="29.25" customHeight="1" thickBot="1">
      <c r="A8" s="202" t="s">
        <v>21</v>
      </c>
      <c r="B8" s="102"/>
      <c r="C8" s="103"/>
      <c r="D8" s="103"/>
      <c r="E8" s="103"/>
      <c r="F8" s="103"/>
      <c r="G8" s="441" t="s">
        <v>84</v>
      </c>
      <c r="I8" s="23"/>
      <c r="J8" s="3"/>
    </row>
    <row r="9" spans="1:20" s="17" customFormat="1" ht="18.75" customHeight="1">
      <c r="A9" s="225" t="s">
        <v>127</v>
      </c>
      <c r="B9" s="203">
        <f>SUM(C9:F9)</f>
        <v>210</v>
      </c>
      <c r="C9" s="214">
        <v>0</v>
      </c>
      <c r="D9" s="214">
        <v>4</v>
      </c>
      <c r="E9" s="214">
        <v>25</v>
      </c>
      <c r="F9" s="214">
        <v>181</v>
      </c>
      <c r="G9" s="177" t="s">
        <v>124</v>
      </c>
      <c r="I9" s="3"/>
      <c r="J9" s="3"/>
      <c r="S9" s="215"/>
    </row>
    <row r="10" spans="1:20" s="17" customFormat="1" ht="18.75" customHeight="1">
      <c r="A10" s="225" t="s">
        <v>128</v>
      </c>
      <c r="B10" s="205">
        <f t="shared" ref="B10:B11" si="0">SUM(C10:F10)</f>
        <v>42</v>
      </c>
      <c r="C10" s="169">
        <v>0</v>
      </c>
      <c r="D10" s="169">
        <v>2</v>
      </c>
      <c r="E10" s="169">
        <v>19</v>
      </c>
      <c r="F10" s="169">
        <v>21</v>
      </c>
      <c r="G10" s="177" t="s">
        <v>125</v>
      </c>
      <c r="I10" s="3"/>
      <c r="J10" s="3"/>
      <c r="O10" s="3"/>
      <c r="P10" s="215"/>
      <c r="Q10" s="215"/>
      <c r="R10" s="215"/>
      <c r="S10" s="215"/>
      <c r="T10" s="3"/>
    </row>
    <row r="11" spans="1:20" s="17" customFormat="1" ht="18.75" customHeight="1" thickBot="1">
      <c r="A11" s="225" t="s">
        <v>129</v>
      </c>
      <c r="B11" s="205">
        <f t="shared" si="0"/>
        <v>5</v>
      </c>
      <c r="C11" s="169">
        <v>0</v>
      </c>
      <c r="D11" s="169">
        <v>1</v>
      </c>
      <c r="E11" s="169">
        <v>3</v>
      </c>
      <c r="F11" s="169">
        <v>1</v>
      </c>
      <c r="G11" s="177" t="s">
        <v>126</v>
      </c>
      <c r="H11" s="22"/>
      <c r="I11" s="407"/>
      <c r="J11" s="3"/>
      <c r="O11" s="3"/>
      <c r="P11" s="215"/>
      <c r="Q11" s="215"/>
      <c r="R11" s="215"/>
      <c r="S11" s="215"/>
      <c r="T11" s="3"/>
    </row>
    <row r="12" spans="1:20" s="2" customFormat="1" ht="18.75" customHeight="1">
      <c r="A12" s="225" t="s">
        <v>158</v>
      </c>
      <c r="B12" s="205">
        <f>SUM(C12:F12)</f>
        <v>2</v>
      </c>
      <c r="C12" s="169">
        <v>1</v>
      </c>
      <c r="D12" s="169">
        <v>1</v>
      </c>
      <c r="E12" s="169">
        <v>0</v>
      </c>
      <c r="F12" s="169">
        <v>0</v>
      </c>
      <c r="G12" s="177" t="s">
        <v>157</v>
      </c>
      <c r="I12" s="174"/>
      <c r="J12" s="3"/>
      <c r="O12" s="3"/>
      <c r="P12" s="215"/>
      <c r="Q12" s="215"/>
      <c r="R12" s="215"/>
      <c r="S12" s="215"/>
      <c r="T12" s="3"/>
    </row>
    <row r="13" spans="1:20" s="17" customFormat="1" ht="18.75" customHeight="1" thickBot="1">
      <c r="A13" s="226" t="s">
        <v>23</v>
      </c>
      <c r="B13" s="184">
        <f>SUM(B9:B12)</f>
        <v>259</v>
      </c>
      <c r="C13" s="184">
        <f t="shared" ref="C13:E13" si="1">SUM(C9:C12)</f>
        <v>1</v>
      </c>
      <c r="D13" s="184">
        <f t="shared" si="1"/>
        <v>8</v>
      </c>
      <c r="E13" s="184">
        <f t="shared" si="1"/>
        <v>47</v>
      </c>
      <c r="F13" s="184">
        <f>SUM(F9:F12)</f>
        <v>203</v>
      </c>
      <c r="G13" s="408" t="s">
        <v>76</v>
      </c>
      <c r="I13" s="3"/>
      <c r="J13" s="3"/>
      <c r="O13" s="3"/>
      <c r="P13" s="215"/>
      <c r="Q13" s="215"/>
      <c r="R13" s="215"/>
      <c r="S13" s="215"/>
      <c r="T13" s="3"/>
    </row>
    <row r="14" spans="1:20" s="17" customFormat="1" ht="18.75" customHeight="1" thickBot="1">
      <c r="A14" s="202" t="s">
        <v>20</v>
      </c>
      <c r="B14" s="102"/>
      <c r="C14" s="103"/>
      <c r="D14" s="103"/>
      <c r="E14" s="103"/>
      <c r="F14" s="103"/>
      <c r="G14" s="441" t="s">
        <v>104</v>
      </c>
      <c r="I14" s="3"/>
      <c r="J14" s="2"/>
      <c r="O14" s="3"/>
      <c r="P14" s="215"/>
      <c r="Q14" s="215"/>
      <c r="R14" s="215"/>
      <c r="S14" s="215"/>
      <c r="T14" s="3"/>
    </row>
    <row r="15" spans="1:20" s="17" customFormat="1" ht="18.75" customHeight="1">
      <c r="A15" s="225" t="s">
        <v>127</v>
      </c>
      <c r="B15" s="203">
        <f>SUM(C15:F15)</f>
        <v>256</v>
      </c>
      <c r="C15" s="214">
        <v>2</v>
      </c>
      <c r="D15" s="214">
        <v>3</v>
      </c>
      <c r="E15" s="214">
        <v>31</v>
      </c>
      <c r="F15" s="214">
        <v>220</v>
      </c>
      <c r="G15" s="177" t="s">
        <v>124</v>
      </c>
      <c r="I15" s="3"/>
      <c r="J15" s="3"/>
      <c r="O15" s="3"/>
      <c r="P15" s="215"/>
      <c r="Q15" s="215"/>
      <c r="R15" s="215"/>
      <c r="S15" s="215"/>
      <c r="T15" s="3"/>
    </row>
    <row r="16" spans="1:20" s="17" customFormat="1" ht="18.75" customHeight="1">
      <c r="A16" s="225" t="s">
        <v>128</v>
      </c>
      <c r="B16" s="205">
        <f>SUM(C16:F16)</f>
        <v>23</v>
      </c>
      <c r="C16" s="169">
        <v>0</v>
      </c>
      <c r="D16" s="169">
        <v>1</v>
      </c>
      <c r="E16" s="169">
        <v>9</v>
      </c>
      <c r="F16" s="169">
        <v>13</v>
      </c>
      <c r="G16" s="177" t="s">
        <v>125</v>
      </c>
      <c r="I16" s="3"/>
      <c r="J16" s="3"/>
      <c r="O16" s="3"/>
      <c r="P16" s="215"/>
      <c r="Q16" s="215"/>
      <c r="R16" s="215"/>
      <c r="S16" s="215"/>
      <c r="T16" s="3"/>
    </row>
    <row r="17" spans="1:20" s="17" customFormat="1" ht="18.75" customHeight="1">
      <c r="A17" s="225" t="s">
        <v>129</v>
      </c>
      <c r="B17" s="205">
        <f>SUM(C17:F17)</f>
        <v>2</v>
      </c>
      <c r="C17" s="169">
        <v>0</v>
      </c>
      <c r="D17" s="169">
        <v>1</v>
      </c>
      <c r="E17" s="169">
        <v>1</v>
      </c>
      <c r="F17" s="169">
        <v>0</v>
      </c>
      <c r="G17" s="177" t="s">
        <v>126</v>
      </c>
      <c r="I17" s="3"/>
      <c r="J17" s="3"/>
      <c r="O17" s="3"/>
      <c r="P17" s="215"/>
      <c r="Q17" s="215"/>
      <c r="R17" s="215"/>
      <c r="S17" s="215"/>
      <c r="T17" s="3"/>
    </row>
    <row r="18" spans="1:20" s="2" customFormat="1" ht="18.75" customHeight="1">
      <c r="A18" s="225" t="s">
        <v>158</v>
      </c>
      <c r="B18" s="205">
        <f>SUM(C18:F18)</f>
        <v>0</v>
      </c>
      <c r="C18" s="169">
        <v>0</v>
      </c>
      <c r="D18" s="169">
        <v>0</v>
      </c>
      <c r="E18" s="169">
        <v>0</v>
      </c>
      <c r="F18" s="169">
        <v>0</v>
      </c>
      <c r="G18" s="177" t="s">
        <v>157</v>
      </c>
      <c r="I18" s="3"/>
      <c r="J18" s="3"/>
      <c r="O18" s="3"/>
      <c r="P18" s="215"/>
      <c r="Q18" s="215"/>
      <c r="R18" s="215"/>
      <c r="S18" s="215"/>
      <c r="T18" s="3"/>
    </row>
    <row r="19" spans="1:20" s="17" customFormat="1" ht="18.75" customHeight="1" thickBot="1">
      <c r="A19" s="235" t="s">
        <v>23</v>
      </c>
      <c r="B19" s="184">
        <f>SUM(B15:B18)</f>
        <v>281</v>
      </c>
      <c r="C19" s="184">
        <f>SUM(C15:C18)</f>
        <v>2</v>
      </c>
      <c r="D19" s="184">
        <f>SUM(D15:D18)</f>
        <v>5</v>
      </c>
      <c r="E19" s="184">
        <f>SUM(E15:E18)</f>
        <v>41</v>
      </c>
      <c r="F19" s="184">
        <f>SUM(F15:F18)</f>
        <v>233</v>
      </c>
      <c r="G19" s="408" t="s">
        <v>76</v>
      </c>
      <c r="I19" s="3"/>
      <c r="J19" s="3"/>
      <c r="K19" s="3"/>
      <c r="L19" s="3"/>
      <c r="M19" s="3"/>
      <c r="N19" s="3"/>
      <c r="O19" s="3"/>
      <c r="P19" s="215"/>
      <c r="Q19" s="215"/>
      <c r="R19" s="215"/>
      <c r="S19" s="215"/>
      <c r="T19" s="3"/>
    </row>
    <row r="20" spans="1:20" s="17" customFormat="1" ht="18.75" customHeight="1" thickBot="1">
      <c r="A20" s="202" t="s">
        <v>23</v>
      </c>
      <c r="B20" s="102"/>
      <c r="C20" s="103"/>
      <c r="D20" s="103"/>
      <c r="E20" s="103"/>
      <c r="F20" s="103"/>
      <c r="G20" s="441" t="s">
        <v>76</v>
      </c>
      <c r="P20" s="215"/>
      <c r="Q20" s="215"/>
      <c r="R20" s="215"/>
      <c r="S20" s="215"/>
    </row>
    <row r="21" spans="1:20" s="17" customFormat="1" ht="18.75" customHeight="1">
      <c r="A21" s="364" t="s">
        <v>127</v>
      </c>
      <c r="B21" s="203">
        <f>B15+B9</f>
        <v>466</v>
      </c>
      <c r="C21" s="214">
        <f t="shared" ref="C21:E25" si="2">C15+C9</f>
        <v>2</v>
      </c>
      <c r="D21" s="214">
        <f t="shared" si="2"/>
        <v>7</v>
      </c>
      <c r="E21" s="214">
        <f t="shared" si="2"/>
        <v>56</v>
      </c>
      <c r="F21" s="214">
        <f>F15+F9</f>
        <v>401</v>
      </c>
      <c r="G21" s="177" t="s">
        <v>124</v>
      </c>
    </row>
    <row r="22" spans="1:20" s="17" customFormat="1" ht="18.75" customHeight="1">
      <c r="A22" s="364" t="s">
        <v>128</v>
      </c>
      <c r="B22" s="205">
        <f>B16+B10</f>
        <v>65</v>
      </c>
      <c r="C22" s="169">
        <f t="shared" si="2"/>
        <v>0</v>
      </c>
      <c r="D22" s="169">
        <f>D16+D10</f>
        <v>3</v>
      </c>
      <c r="E22" s="169">
        <f t="shared" si="2"/>
        <v>28</v>
      </c>
      <c r="F22" s="169">
        <f>F16+F10</f>
        <v>34</v>
      </c>
      <c r="G22" s="177" t="s">
        <v>125</v>
      </c>
    </row>
    <row r="23" spans="1:20" s="17" customFormat="1" ht="18.75" customHeight="1">
      <c r="A23" s="364" t="s">
        <v>129</v>
      </c>
      <c r="B23" s="205">
        <f>B17+B11</f>
        <v>7</v>
      </c>
      <c r="C23" s="169">
        <f>C17+C11</f>
        <v>0</v>
      </c>
      <c r="D23" s="169">
        <f t="shared" si="2"/>
        <v>2</v>
      </c>
      <c r="E23" s="169">
        <f t="shared" si="2"/>
        <v>4</v>
      </c>
      <c r="F23" s="169">
        <f>F17+F11</f>
        <v>1</v>
      </c>
      <c r="G23" s="177" t="s">
        <v>126</v>
      </c>
    </row>
    <row r="24" spans="1:20" ht="18.75" customHeight="1">
      <c r="A24" s="364" t="s">
        <v>158</v>
      </c>
      <c r="B24" s="205">
        <f>B18+B12</f>
        <v>2</v>
      </c>
      <c r="C24" s="169">
        <f t="shared" si="2"/>
        <v>1</v>
      </c>
      <c r="D24" s="169">
        <f>D18+D12</f>
        <v>1</v>
      </c>
      <c r="E24" s="169">
        <f>E18+E12</f>
        <v>0</v>
      </c>
      <c r="F24" s="169">
        <f>F18+F12</f>
        <v>0</v>
      </c>
      <c r="G24" s="177" t="s">
        <v>157</v>
      </c>
    </row>
    <row r="25" spans="1:20" ht="18.75" customHeight="1" thickBot="1">
      <c r="A25" s="226" t="s">
        <v>23</v>
      </c>
      <c r="B25" s="185">
        <f>B19+B13</f>
        <v>540</v>
      </c>
      <c r="C25" s="184">
        <f>C19+C13</f>
        <v>3</v>
      </c>
      <c r="D25" s="184">
        <f>D19+D13</f>
        <v>13</v>
      </c>
      <c r="E25" s="184">
        <f t="shared" si="2"/>
        <v>88</v>
      </c>
      <c r="F25" s="184">
        <f>F19+F13</f>
        <v>436</v>
      </c>
      <c r="G25" s="408" t="s">
        <v>76</v>
      </c>
    </row>
    <row r="26" spans="1:20">
      <c r="A26" s="39" t="s">
        <v>141</v>
      </c>
      <c r="B26" s="24"/>
      <c r="C26" s="24"/>
      <c r="D26" s="24"/>
      <c r="E26" s="24"/>
      <c r="F26" s="24"/>
      <c r="G26" s="209" t="s">
        <v>140</v>
      </c>
    </row>
    <row r="27" spans="1:20">
      <c r="A27" s="39" t="s">
        <v>161</v>
      </c>
      <c r="B27" s="39"/>
      <c r="C27" s="39"/>
      <c r="D27" s="24"/>
      <c r="E27" s="508" t="s">
        <v>160</v>
      </c>
      <c r="F27" s="508"/>
      <c r="G27" s="508"/>
    </row>
    <row r="29" spans="1:20">
      <c r="B29" s="23"/>
    </row>
    <row r="31" spans="1:20">
      <c r="F31" s="23"/>
    </row>
  </sheetData>
  <mergeCells count="9">
    <mergeCell ref="E27:G27"/>
    <mergeCell ref="A2:A3"/>
    <mergeCell ref="B2:F2"/>
    <mergeCell ref="G2:G3"/>
    <mergeCell ref="B3:F3"/>
    <mergeCell ref="A5:A7"/>
    <mergeCell ref="G5:G7"/>
    <mergeCell ref="C5:F6"/>
    <mergeCell ref="B5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I35"/>
  <sheetViews>
    <sheetView topLeftCell="E1" zoomScale="70" zoomScaleNormal="70" workbookViewId="0">
      <selection activeCell="I10" sqref="I10"/>
    </sheetView>
  </sheetViews>
  <sheetFormatPr defaultRowHeight="17.25"/>
  <cols>
    <col min="1" max="4" width="9.140625" style="150" hidden="1" customWidth="1"/>
    <col min="5" max="5" width="62.140625" style="155" customWidth="1"/>
    <col min="6" max="6" width="15.140625" style="156" bestFit="1" customWidth="1"/>
    <col min="7" max="7" width="77.42578125" style="155" bestFit="1" customWidth="1"/>
    <col min="8" max="16384" width="9.140625" style="150"/>
  </cols>
  <sheetData>
    <row r="2" spans="5:9" ht="18" thickBot="1">
      <c r="E2" s="148" t="s">
        <v>246</v>
      </c>
      <c r="F2" s="149" t="s">
        <v>318</v>
      </c>
      <c r="G2" s="149" t="s">
        <v>247</v>
      </c>
    </row>
    <row r="3" spans="5:9" ht="35.25" thickTop="1">
      <c r="E3" s="151" t="s">
        <v>193</v>
      </c>
      <c r="F3" s="456">
        <v>6.01</v>
      </c>
      <c r="G3" s="152" t="s">
        <v>316</v>
      </c>
    </row>
    <row r="4" spans="5:9">
      <c r="E4" s="151" t="s">
        <v>195</v>
      </c>
      <c r="F4" s="456">
        <v>6.02</v>
      </c>
      <c r="G4" s="152" t="s">
        <v>315</v>
      </c>
    </row>
    <row r="5" spans="5:9" ht="34.5">
      <c r="E5" s="151" t="s">
        <v>323</v>
      </c>
      <c r="F5" s="456">
        <v>6.03</v>
      </c>
      <c r="G5" s="152" t="s">
        <v>377</v>
      </c>
    </row>
    <row r="6" spans="5:9" ht="48.75" customHeight="1">
      <c r="E6" s="151" t="s">
        <v>324</v>
      </c>
      <c r="F6" s="456">
        <v>6.04</v>
      </c>
      <c r="G6" s="152" t="s">
        <v>325</v>
      </c>
    </row>
    <row r="7" spans="5:9" ht="52.5" customHeight="1">
      <c r="E7" s="151" t="s">
        <v>326</v>
      </c>
      <c r="F7" s="456">
        <v>6.05</v>
      </c>
      <c r="G7" s="152" t="s">
        <v>327</v>
      </c>
    </row>
    <row r="8" spans="5:9" ht="34.5">
      <c r="E8" s="151" t="s">
        <v>432</v>
      </c>
      <c r="F8" s="456">
        <v>6.06</v>
      </c>
      <c r="G8" s="152" t="s">
        <v>328</v>
      </c>
    </row>
    <row r="9" spans="5:9" ht="51.75">
      <c r="E9" s="151" t="s">
        <v>329</v>
      </c>
      <c r="F9" s="456">
        <v>6.07</v>
      </c>
      <c r="G9" s="152" t="s">
        <v>330</v>
      </c>
    </row>
    <row r="10" spans="5:9" ht="69.75" customHeight="1">
      <c r="E10" s="151" t="s">
        <v>434</v>
      </c>
      <c r="F10" s="456">
        <v>6.08</v>
      </c>
      <c r="G10" s="152" t="s">
        <v>433</v>
      </c>
    </row>
    <row r="11" spans="5:9" ht="51.75" customHeight="1">
      <c r="E11" s="151" t="s">
        <v>331</v>
      </c>
      <c r="F11" s="456" t="s">
        <v>248</v>
      </c>
      <c r="G11" s="152" t="s">
        <v>332</v>
      </c>
    </row>
    <row r="12" spans="5:9" ht="51.75">
      <c r="E12" s="151" t="s">
        <v>333</v>
      </c>
      <c r="F12" s="456" t="s">
        <v>249</v>
      </c>
      <c r="G12" s="152" t="s">
        <v>334</v>
      </c>
    </row>
    <row r="13" spans="5:9" ht="69">
      <c r="E13" s="151" t="s">
        <v>335</v>
      </c>
      <c r="F13" s="456" t="s">
        <v>250</v>
      </c>
      <c r="G13" s="152" t="s">
        <v>336</v>
      </c>
      <c r="I13" s="182"/>
    </row>
    <row r="14" spans="5:9" ht="69">
      <c r="E14" s="151" t="s">
        <v>337</v>
      </c>
      <c r="F14" s="456" t="s">
        <v>251</v>
      </c>
      <c r="G14" s="152" t="s">
        <v>338</v>
      </c>
    </row>
    <row r="15" spans="5:9" ht="51.75">
      <c r="E15" s="151" t="s">
        <v>339</v>
      </c>
      <c r="F15" s="456">
        <v>6.11</v>
      </c>
      <c r="G15" s="152" t="s">
        <v>340</v>
      </c>
    </row>
    <row r="16" spans="5:9" ht="34.5">
      <c r="E16" s="151" t="s">
        <v>207</v>
      </c>
      <c r="F16" s="456">
        <v>6.12</v>
      </c>
      <c r="G16" s="152" t="s">
        <v>206</v>
      </c>
    </row>
    <row r="17" spans="5:9" ht="51.75">
      <c r="E17" s="153" t="s">
        <v>437</v>
      </c>
      <c r="F17" s="456">
        <v>6.13</v>
      </c>
      <c r="G17" s="154" t="s">
        <v>341</v>
      </c>
    </row>
    <row r="18" spans="5:9" ht="51.75">
      <c r="E18" s="151" t="s">
        <v>342</v>
      </c>
      <c r="F18" s="456" t="s">
        <v>252</v>
      </c>
      <c r="G18" s="152" t="s">
        <v>343</v>
      </c>
    </row>
    <row r="19" spans="5:9" ht="51.75">
      <c r="E19" s="151" t="s">
        <v>344</v>
      </c>
      <c r="F19" s="456" t="s">
        <v>253</v>
      </c>
      <c r="G19" s="152" t="s">
        <v>345</v>
      </c>
    </row>
    <row r="20" spans="5:9" ht="51.75">
      <c r="E20" s="151" t="s">
        <v>346</v>
      </c>
      <c r="F20" s="456">
        <v>6.15</v>
      </c>
      <c r="G20" s="152" t="s">
        <v>347</v>
      </c>
    </row>
    <row r="21" spans="5:9" ht="51.75" customHeight="1">
      <c r="E21" s="151" t="s">
        <v>348</v>
      </c>
      <c r="F21" s="456">
        <v>6.16</v>
      </c>
      <c r="G21" s="152" t="s">
        <v>349</v>
      </c>
    </row>
    <row r="22" spans="5:9" ht="51.75">
      <c r="E22" s="151" t="s">
        <v>350</v>
      </c>
      <c r="F22" s="456">
        <v>6.17</v>
      </c>
      <c r="G22" s="152" t="s">
        <v>351</v>
      </c>
    </row>
    <row r="23" spans="5:9" ht="51.75" customHeight="1">
      <c r="E23" s="151" t="s">
        <v>352</v>
      </c>
      <c r="F23" s="456">
        <v>6.18</v>
      </c>
      <c r="G23" s="152" t="s">
        <v>353</v>
      </c>
    </row>
    <row r="24" spans="5:9" ht="51.75">
      <c r="E24" s="151" t="s">
        <v>354</v>
      </c>
      <c r="F24" s="456">
        <v>6.19</v>
      </c>
      <c r="G24" s="152" t="s">
        <v>355</v>
      </c>
    </row>
    <row r="25" spans="5:9" ht="51.75">
      <c r="E25" s="151" t="s">
        <v>237</v>
      </c>
      <c r="F25" s="456" t="s">
        <v>254</v>
      </c>
      <c r="G25" s="152" t="s">
        <v>356</v>
      </c>
    </row>
    <row r="26" spans="5:9" ht="68.25" customHeight="1">
      <c r="E26" s="151" t="s">
        <v>357</v>
      </c>
      <c r="F26" s="456">
        <v>6.21</v>
      </c>
      <c r="G26" s="152" t="s">
        <v>358</v>
      </c>
    </row>
    <row r="27" spans="5:9" ht="51.75">
      <c r="E27" s="151" t="s">
        <v>359</v>
      </c>
      <c r="F27" s="456">
        <v>6.22</v>
      </c>
      <c r="G27" s="152" t="s">
        <v>360</v>
      </c>
    </row>
    <row r="28" spans="5:9" ht="69">
      <c r="E28" s="151" t="s">
        <v>435</v>
      </c>
      <c r="F28" s="456">
        <v>6.23</v>
      </c>
      <c r="G28" s="152" t="s">
        <v>361</v>
      </c>
      <c r="I28" s="497"/>
    </row>
    <row r="29" spans="5:9" ht="51.75">
      <c r="E29" s="151" t="s">
        <v>362</v>
      </c>
      <c r="F29" s="456">
        <v>6.24</v>
      </c>
      <c r="G29" s="152" t="s">
        <v>363</v>
      </c>
    </row>
    <row r="30" spans="5:9" ht="69">
      <c r="E30" s="151" t="s">
        <v>364</v>
      </c>
      <c r="F30" s="456" t="s">
        <v>255</v>
      </c>
      <c r="G30" s="152" t="s">
        <v>365</v>
      </c>
    </row>
    <row r="31" spans="5:9" ht="87" customHeight="1">
      <c r="E31" s="151" t="s">
        <v>366</v>
      </c>
      <c r="F31" s="456" t="s">
        <v>256</v>
      </c>
      <c r="G31" s="152" t="s">
        <v>367</v>
      </c>
    </row>
    <row r="32" spans="5:9" ht="51.75">
      <c r="E32" s="151" t="s">
        <v>368</v>
      </c>
      <c r="F32" s="456">
        <v>6.26</v>
      </c>
      <c r="G32" s="152" t="s">
        <v>369</v>
      </c>
    </row>
    <row r="33" spans="5:7" ht="51.75">
      <c r="E33" s="151" t="s">
        <v>370</v>
      </c>
      <c r="F33" s="456">
        <v>6.27</v>
      </c>
      <c r="G33" s="152" t="s">
        <v>371</v>
      </c>
    </row>
    <row r="34" spans="5:7" ht="69">
      <c r="E34" s="151" t="s">
        <v>372</v>
      </c>
      <c r="F34" s="456" t="s">
        <v>257</v>
      </c>
      <c r="G34" s="152" t="s">
        <v>373</v>
      </c>
    </row>
    <row r="35" spans="5:7" ht="69">
      <c r="E35" s="151" t="s">
        <v>374</v>
      </c>
      <c r="F35" s="456" t="s">
        <v>258</v>
      </c>
      <c r="G35" s="152" t="s">
        <v>375</v>
      </c>
    </row>
  </sheetData>
  <hyperlinks>
    <hyperlink ref="F3" location="'6.01'!Print_Area" display="'6.01'!Print_Area" xr:uid="{00000000-0004-0000-0100-000000000000}"/>
    <hyperlink ref="F4" location="'6.02'!Print_Area" display="'6.02'!Print_Area" xr:uid="{00000000-0004-0000-0100-000001000000}"/>
    <hyperlink ref="F5" location="'6.03'!Print_Area" display="'6.03'!Print_Area" xr:uid="{00000000-0004-0000-0100-000002000000}"/>
    <hyperlink ref="F6" location="'6.04'!Print_Area" display="'6.04'!Print_Area" xr:uid="{00000000-0004-0000-0100-000003000000}"/>
    <hyperlink ref="F7" location="'6.05'!Print_Area" display="'6.05'!Print_Area" xr:uid="{00000000-0004-0000-0100-000004000000}"/>
    <hyperlink ref="F8" location="'6.06'!Print_Area" display="'6.06'!Print_Area" xr:uid="{00000000-0004-0000-0100-000005000000}"/>
    <hyperlink ref="F9" location="'6.07'!Print_Area" display="'6.07'!Print_Area" xr:uid="{00000000-0004-0000-0100-000006000000}"/>
    <hyperlink ref="F10" location="'6.08'!Print_Area" display="'6.08'!Print_Area" xr:uid="{00000000-0004-0000-0100-000007000000}"/>
    <hyperlink ref="F11" location="'6.09A'!Print_Area" display="6.09A" xr:uid="{00000000-0004-0000-0100-000008000000}"/>
    <hyperlink ref="F12" location="'6.09B'!Print_Area" display="6.09B" xr:uid="{00000000-0004-0000-0100-000009000000}"/>
    <hyperlink ref="F13" location="'6.10A'!Print_Area" display="6.10A " xr:uid="{00000000-0004-0000-0100-00000A000000}"/>
    <hyperlink ref="F14" location="'6.10B'!Print_Area" display="6.10B" xr:uid="{00000000-0004-0000-0100-00000B000000}"/>
    <hyperlink ref="F15" location="'6.11'!Print_Area" display="'6.11'!Print_Area" xr:uid="{00000000-0004-0000-0100-00000C000000}"/>
    <hyperlink ref="F16" location="'6.12'!Print_Area" display="'6.12'!Print_Area" xr:uid="{00000000-0004-0000-0100-00000D000000}"/>
    <hyperlink ref="F17" location="'6.13'!Print_Area" display="'6.13'!Print_Area" xr:uid="{00000000-0004-0000-0100-00000E000000}"/>
    <hyperlink ref="F18" location="'6.14A'!Print_Area" display="6.14A" xr:uid="{00000000-0004-0000-0100-00000F000000}"/>
    <hyperlink ref="F19" location="'6.14B'!Print_Area" display="6.14B" xr:uid="{00000000-0004-0000-0100-000010000000}"/>
    <hyperlink ref="F20" location="'6.15'!Print_Area" display="'6.15'!Print_Area" xr:uid="{00000000-0004-0000-0100-000011000000}"/>
    <hyperlink ref="F21" location="'6.16'!Print_Area" display="'6.16'!Print_Area" xr:uid="{00000000-0004-0000-0100-000012000000}"/>
    <hyperlink ref="F22" location="'6.17'!Print_Area" display="'6.17'!Print_Area" xr:uid="{00000000-0004-0000-0100-000013000000}"/>
    <hyperlink ref="F23" location="'6.18'!Print_Area" display="'6.18'!Print_Area" xr:uid="{00000000-0004-0000-0100-000014000000}"/>
    <hyperlink ref="F24" location="'6.19'!Print_Area" display="'6.19'!Print_Area" xr:uid="{00000000-0004-0000-0100-000015000000}"/>
    <hyperlink ref="F25" location="'6.20'!Print_Area" display="6.20" xr:uid="{00000000-0004-0000-0100-000016000000}"/>
    <hyperlink ref="F26" location="'6.21'!Print_Area" display="'6.21'!Print_Area" xr:uid="{00000000-0004-0000-0100-000017000000}"/>
    <hyperlink ref="F27" location="'6.22'!Print_Area" display="'6.22'!Print_Area" xr:uid="{00000000-0004-0000-0100-000018000000}"/>
    <hyperlink ref="F28" location="'6.23'!Print_Area" display="'6.23'!Print_Area" xr:uid="{00000000-0004-0000-0100-000019000000}"/>
    <hyperlink ref="F29" location="'6.24'!Print_Area" display="'6.24'!Print_Area" xr:uid="{00000000-0004-0000-0100-00001A000000}"/>
    <hyperlink ref="F30" location="'6.25A'!Print_Area" display="6.25A" xr:uid="{00000000-0004-0000-0100-00001B000000}"/>
    <hyperlink ref="F31" location="'6.25B'!Print_Area" display="6.25B" xr:uid="{00000000-0004-0000-0100-00001C000000}"/>
    <hyperlink ref="F32" location="'6.26'!Print_Area" display="'6.26'!Print_Area" xr:uid="{00000000-0004-0000-0100-00001D000000}"/>
    <hyperlink ref="F33" location="'6.27'!Print_Area" display="'6.27'!Print_Area" xr:uid="{00000000-0004-0000-0100-00001E000000}"/>
    <hyperlink ref="F34" location="'6.28A'!Print_Area" display="6.28A" xr:uid="{00000000-0004-0000-0100-00001F000000}"/>
    <hyperlink ref="F35" location="'6.28B'!Print_Area" display="6.28B" xr:uid="{00000000-0004-0000-0100-00002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CC66FF"/>
  </sheetPr>
  <dimension ref="A1:Q38"/>
  <sheetViews>
    <sheetView showGridLines="0" view="pageBreakPreview" topLeftCell="A14" zoomScaleNormal="60" zoomScaleSheetLayoutView="100" workbookViewId="0">
      <selection activeCell="E18" sqref="E18:E25"/>
    </sheetView>
  </sheetViews>
  <sheetFormatPr defaultColWidth="9.140625" defaultRowHeight="12.75"/>
  <cols>
    <col min="1" max="1" width="14.5703125" style="3" customWidth="1"/>
    <col min="2" max="2" width="17.5703125" style="3" customWidth="1"/>
    <col min="3" max="3" width="16.85546875" style="3" customWidth="1"/>
    <col min="4" max="4" width="13.85546875" style="3" customWidth="1"/>
    <col min="5" max="5" width="16.85546875" style="3" customWidth="1"/>
    <col min="6" max="6" width="19.85546875" style="3" customWidth="1"/>
    <col min="7" max="16384" width="9.140625" style="3"/>
  </cols>
  <sheetData>
    <row r="1" spans="1:17" s="5" customFormat="1" ht="21" customHeight="1">
      <c r="A1" s="10"/>
      <c r="B1" s="8"/>
      <c r="C1" s="8"/>
      <c r="D1" s="8"/>
      <c r="E1" s="8"/>
      <c r="F1" s="12"/>
    </row>
    <row r="2" spans="1:17" s="5" customFormat="1" ht="35.25" customHeight="1">
      <c r="A2" s="602">
        <v>2020</v>
      </c>
      <c r="B2" s="537" t="s">
        <v>431</v>
      </c>
      <c r="C2" s="537"/>
      <c r="D2" s="537"/>
      <c r="E2" s="537"/>
      <c r="F2" s="603" t="s">
        <v>212</v>
      </c>
    </row>
    <row r="3" spans="1:17" s="5" customFormat="1" ht="35.25" customHeight="1">
      <c r="A3" s="602"/>
      <c r="B3" s="600" t="s">
        <v>402</v>
      </c>
      <c r="C3" s="600"/>
      <c r="D3" s="600"/>
      <c r="E3" s="600"/>
      <c r="F3" s="599"/>
    </row>
    <row r="4" spans="1:17" s="5" customFormat="1" ht="22.5" customHeight="1" thickBot="1">
      <c r="A4" s="109"/>
      <c r="B4" s="109"/>
      <c r="C4" s="109"/>
      <c r="D4" s="109"/>
      <c r="E4" s="109"/>
      <c r="F4" s="110"/>
    </row>
    <row r="5" spans="1:17" s="17" customFormat="1" ht="30" customHeight="1" thickBot="1">
      <c r="A5" s="597" t="s">
        <v>75</v>
      </c>
      <c r="B5" s="604" t="s">
        <v>273</v>
      </c>
      <c r="C5" s="605"/>
      <c r="D5" s="605"/>
      <c r="E5" s="606"/>
      <c r="F5" s="607" t="s">
        <v>274</v>
      </c>
    </row>
    <row r="6" spans="1:17" s="2" customFormat="1" ht="29.25" thickBot="1">
      <c r="A6" s="598"/>
      <c r="B6" s="101" t="s">
        <v>269</v>
      </c>
      <c r="C6" s="101" t="s">
        <v>270</v>
      </c>
      <c r="D6" s="101" t="s">
        <v>271</v>
      </c>
      <c r="E6" s="101" t="s">
        <v>272</v>
      </c>
      <c r="F6" s="607"/>
    </row>
    <row r="7" spans="1:17" s="2" customFormat="1" ht="16.5" thickBot="1">
      <c r="A7" s="58" t="s">
        <v>21</v>
      </c>
      <c r="B7" s="103"/>
      <c r="C7" s="103"/>
      <c r="D7" s="103"/>
      <c r="E7" s="103"/>
      <c r="F7" s="454" t="s">
        <v>213</v>
      </c>
    </row>
    <row r="8" spans="1:17" s="17" customFormat="1" ht="19.5" customHeight="1">
      <c r="A8" s="104">
        <f t="shared" ref="A8:A15" si="0">SUM(B8:E8)</f>
        <v>67</v>
      </c>
      <c r="B8" s="112">
        <v>0</v>
      </c>
      <c r="C8" s="112">
        <v>0</v>
      </c>
      <c r="D8" s="112">
        <v>0</v>
      </c>
      <c r="E8" s="112">
        <v>67</v>
      </c>
      <c r="F8" s="68" t="s">
        <v>51</v>
      </c>
      <c r="H8" s="22"/>
      <c r="L8" s="25"/>
      <c r="M8" s="25"/>
      <c r="N8" s="25"/>
      <c r="O8" s="25"/>
      <c r="P8" s="25"/>
      <c r="Q8" s="25"/>
    </row>
    <row r="9" spans="1:17" s="17" customFormat="1" ht="19.5" customHeight="1">
      <c r="A9" s="106">
        <f t="shared" si="0"/>
        <v>1446</v>
      </c>
      <c r="B9" s="113">
        <v>0</v>
      </c>
      <c r="C9" s="113">
        <v>2</v>
      </c>
      <c r="D9" s="113">
        <v>44</v>
      </c>
      <c r="E9" s="113">
        <v>1400</v>
      </c>
      <c r="F9" s="68" t="s">
        <v>92</v>
      </c>
      <c r="H9" s="22"/>
      <c r="L9" s="25"/>
      <c r="M9" s="25"/>
      <c r="N9" s="25"/>
      <c r="O9" s="25"/>
      <c r="P9" s="25"/>
      <c r="Q9" s="25"/>
    </row>
    <row r="10" spans="1:17" s="17" customFormat="1" ht="19.5" customHeight="1">
      <c r="A10" s="106">
        <f>SUM(B10:E10)</f>
        <v>2323</v>
      </c>
      <c r="B10" s="113">
        <v>1</v>
      </c>
      <c r="C10" s="113">
        <v>20</v>
      </c>
      <c r="D10" s="113">
        <v>207</v>
      </c>
      <c r="E10" s="113">
        <v>2095</v>
      </c>
      <c r="F10" s="68" t="s">
        <v>52</v>
      </c>
      <c r="H10" s="22"/>
      <c r="L10" s="25"/>
      <c r="M10" s="25"/>
      <c r="N10" s="25"/>
      <c r="O10" s="25"/>
      <c r="P10" s="25"/>
      <c r="Q10" s="25"/>
    </row>
    <row r="11" spans="1:17" s="17" customFormat="1" ht="19.5" customHeight="1">
      <c r="A11" s="106">
        <f t="shared" si="0"/>
        <v>857</v>
      </c>
      <c r="B11" s="113">
        <v>4</v>
      </c>
      <c r="C11" s="113">
        <v>28</v>
      </c>
      <c r="D11" s="113">
        <v>223</v>
      </c>
      <c r="E11" s="113">
        <v>602</v>
      </c>
      <c r="F11" s="68" t="s">
        <v>93</v>
      </c>
      <c r="H11" s="22"/>
      <c r="L11" s="25"/>
      <c r="M11" s="25"/>
      <c r="N11" s="25"/>
      <c r="O11" s="25"/>
      <c r="P11" s="25"/>
      <c r="Q11" s="25"/>
    </row>
    <row r="12" spans="1:17" s="17" customFormat="1" ht="19.5" customHeight="1">
      <c r="A12" s="106">
        <f t="shared" si="0"/>
        <v>357</v>
      </c>
      <c r="B12" s="113">
        <v>12</v>
      </c>
      <c r="C12" s="113">
        <v>36</v>
      </c>
      <c r="D12" s="113">
        <v>153</v>
      </c>
      <c r="E12" s="113">
        <v>156</v>
      </c>
      <c r="F12" s="68" t="s">
        <v>53</v>
      </c>
      <c r="H12" s="22"/>
      <c r="I12" s="173"/>
      <c r="L12" s="25"/>
      <c r="M12" s="25"/>
      <c r="N12" s="25"/>
      <c r="O12" s="25"/>
      <c r="P12" s="25"/>
      <c r="Q12" s="25"/>
    </row>
    <row r="13" spans="1:17" s="17" customFormat="1" ht="19.5" customHeight="1">
      <c r="A13" s="106">
        <f t="shared" si="0"/>
        <v>167</v>
      </c>
      <c r="B13" s="113">
        <v>15</v>
      </c>
      <c r="C13" s="113">
        <v>28</v>
      </c>
      <c r="D13" s="113">
        <v>79</v>
      </c>
      <c r="E13" s="113">
        <v>45</v>
      </c>
      <c r="F13" s="186" t="s">
        <v>54</v>
      </c>
      <c r="H13" s="22"/>
      <c r="L13" s="25"/>
      <c r="M13" s="25"/>
      <c r="N13" s="25"/>
      <c r="O13" s="25"/>
      <c r="P13" s="25"/>
      <c r="Q13" s="25"/>
    </row>
    <row r="14" spans="1:17" s="17" customFormat="1" ht="19.5" customHeight="1">
      <c r="A14" s="106">
        <f t="shared" si="0"/>
        <v>93</v>
      </c>
      <c r="B14" s="113">
        <v>9</v>
      </c>
      <c r="C14" s="113">
        <v>18</v>
      </c>
      <c r="D14" s="113">
        <v>39</v>
      </c>
      <c r="E14" s="113">
        <v>27</v>
      </c>
      <c r="F14" s="68" t="s">
        <v>55</v>
      </c>
      <c r="H14" s="22"/>
      <c r="L14" s="25"/>
      <c r="M14" s="25"/>
      <c r="N14" s="25"/>
      <c r="O14" s="25"/>
      <c r="P14" s="25"/>
      <c r="Q14" s="25"/>
    </row>
    <row r="15" spans="1:17" s="17" customFormat="1" ht="19.5" customHeight="1">
      <c r="A15" s="106">
        <f t="shared" si="0"/>
        <v>176</v>
      </c>
      <c r="B15" s="113">
        <v>26</v>
      </c>
      <c r="C15" s="113">
        <v>36</v>
      </c>
      <c r="D15" s="113">
        <v>84</v>
      </c>
      <c r="E15" s="113">
        <v>30</v>
      </c>
      <c r="F15" s="68" t="s">
        <v>139</v>
      </c>
      <c r="H15" s="22"/>
      <c r="L15" s="25"/>
      <c r="M15" s="25"/>
      <c r="N15" s="25"/>
      <c r="O15" s="25"/>
      <c r="P15" s="25"/>
      <c r="Q15" s="25"/>
    </row>
    <row r="16" spans="1:17" s="17" customFormat="1" ht="19.5" customHeight="1" thickBot="1">
      <c r="A16" s="114">
        <f>SUM(A8:A15)</f>
        <v>5486</v>
      </c>
      <c r="B16" s="479">
        <f>SUM(B8:B15)</f>
        <v>67</v>
      </c>
      <c r="C16" s="479">
        <f t="shared" ref="C16:D16" si="1">SUM(C8:C15)</f>
        <v>168</v>
      </c>
      <c r="D16" s="479">
        <f t="shared" si="1"/>
        <v>829</v>
      </c>
      <c r="E16" s="479">
        <f>SUM(E8:E15)</f>
        <v>4422</v>
      </c>
      <c r="F16" s="85" t="s">
        <v>76</v>
      </c>
    </row>
    <row r="17" spans="1:8" s="2" customFormat="1" ht="19.5" customHeight="1" thickBot="1">
      <c r="A17" s="63" t="s">
        <v>20</v>
      </c>
      <c r="B17" s="103"/>
      <c r="C17" s="103"/>
      <c r="D17" s="103"/>
      <c r="E17" s="103"/>
      <c r="F17" s="454" t="s">
        <v>47</v>
      </c>
    </row>
    <row r="18" spans="1:8" s="17" customFormat="1" ht="19.5" customHeight="1">
      <c r="A18" s="104">
        <f t="shared" ref="A18:A25" si="2">SUM(B18:E18)</f>
        <v>4</v>
      </c>
      <c r="B18" s="112">
        <v>0</v>
      </c>
      <c r="C18" s="112">
        <v>0</v>
      </c>
      <c r="D18" s="112">
        <v>0</v>
      </c>
      <c r="E18" s="112">
        <v>4</v>
      </c>
      <c r="F18" s="68" t="s">
        <v>51</v>
      </c>
      <c r="H18" s="22"/>
    </row>
    <row r="19" spans="1:8" s="17" customFormat="1" ht="19.5" customHeight="1">
      <c r="A19" s="106">
        <f t="shared" si="2"/>
        <v>58</v>
      </c>
      <c r="B19" s="113">
        <v>0</v>
      </c>
      <c r="C19" s="113">
        <v>1</v>
      </c>
      <c r="D19" s="113">
        <v>1</v>
      </c>
      <c r="E19" s="113">
        <v>56</v>
      </c>
      <c r="F19" s="68" t="s">
        <v>92</v>
      </c>
      <c r="H19" s="22"/>
    </row>
    <row r="20" spans="1:8" s="17" customFormat="1" ht="19.5" customHeight="1">
      <c r="A20" s="106">
        <f t="shared" si="2"/>
        <v>225</v>
      </c>
      <c r="B20" s="113">
        <v>0</v>
      </c>
      <c r="C20" s="113">
        <v>0</v>
      </c>
      <c r="D20" s="113">
        <v>19</v>
      </c>
      <c r="E20" s="113">
        <v>206</v>
      </c>
      <c r="F20" s="68" t="s">
        <v>52</v>
      </c>
      <c r="H20" s="22"/>
    </row>
    <row r="21" spans="1:8" s="17" customFormat="1" ht="19.5" customHeight="1">
      <c r="A21" s="106">
        <f t="shared" si="2"/>
        <v>146</v>
      </c>
      <c r="B21" s="113">
        <v>0</v>
      </c>
      <c r="C21" s="113">
        <v>1</v>
      </c>
      <c r="D21" s="113">
        <v>20</v>
      </c>
      <c r="E21" s="113">
        <v>125</v>
      </c>
      <c r="F21" s="68" t="s">
        <v>93</v>
      </c>
      <c r="H21" s="22"/>
    </row>
    <row r="22" spans="1:8" s="17" customFormat="1" ht="19.5" customHeight="1">
      <c r="A22" s="106">
        <f t="shared" si="2"/>
        <v>58</v>
      </c>
      <c r="B22" s="113">
        <v>0</v>
      </c>
      <c r="C22" s="113">
        <v>3</v>
      </c>
      <c r="D22" s="113">
        <v>25</v>
      </c>
      <c r="E22" s="113">
        <v>30</v>
      </c>
      <c r="F22" s="68" t="s">
        <v>53</v>
      </c>
      <c r="H22" s="22"/>
    </row>
    <row r="23" spans="1:8" s="17" customFormat="1" ht="19.5" customHeight="1">
      <c r="A23" s="106">
        <f t="shared" si="2"/>
        <v>19</v>
      </c>
      <c r="B23" s="113">
        <v>0</v>
      </c>
      <c r="C23" s="113">
        <v>3</v>
      </c>
      <c r="D23" s="113">
        <v>8</v>
      </c>
      <c r="E23" s="113">
        <v>8</v>
      </c>
      <c r="F23" s="68" t="s">
        <v>54</v>
      </c>
      <c r="H23" s="22"/>
    </row>
    <row r="24" spans="1:8" s="17" customFormat="1" ht="19.5" customHeight="1">
      <c r="A24" s="106">
        <f t="shared" si="2"/>
        <v>12</v>
      </c>
      <c r="B24" s="113">
        <v>1</v>
      </c>
      <c r="C24" s="113">
        <v>3</v>
      </c>
      <c r="D24" s="113">
        <v>5</v>
      </c>
      <c r="E24" s="113">
        <v>3</v>
      </c>
      <c r="F24" s="68" t="s">
        <v>55</v>
      </c>
      <c r="H24" s="22"/>
    </row>
    <row r="25" spans="1:8" s="17" customFormat="1" ht="19.5" customHeight="1">
      <c r="A25" s="106">
        <f t="shared" si="2"/>
        <v>18</v>
      </c>
      <c r="B25" s="113">
        <v>2</v>
      </c>
      <c r="C25" s="113">
        <v>2</v>
      </c>
      <c r="D25" s="113">
        <v>10</v>
      </c>
      <c r="E25" s="113">
        <v>4</v>
      </c>
      <c r="F25" s="68" t="s">
        <v>139</v>
      </c>
      <c r="H25" s="22"/>
    </row>
    <row r="26" spans="1:8" s="17" customFormat="1" ht="19.5" customHeight="1" thickBot="1">
      <c r="A26" s="114">
        <f>SUM(A18:A25)</f>
        <v>540</v>
      </c>
      <c r="B26" s="479">
        <f t="shared" ref="B26:D26" si="3">SUM(B18:B25)</f>
        <v>3</v>
      </c>
      <c r="C26" s="479">
        <f>SUM(C18:C25)</f>
        <v>13</v>
      </c>
      <c r="D26" s="479">
        <f t="shared" si="3"/>
        <v>88</v>
      </c>
      <c r="E26" s="479">
        <f>SUM(E18:E25)</f>
        <v>436</v>
      </c>
      <c r="F26" s="85" t="s">
        <v>76</v>
      </c>
    </row>
    <row r="27" spans="1:8" s="2" customFormat="1" ht="19.5" customHeight="1" thickBot="1">
      <c r="A27" s="63" t="s">
        <v>23</v>
      </c>
      <c r="B27" s="103"/>
      <c r="C27" s="103"/>
      <c r="D27" s="103"/>
      <c r="E27" s="103"/>
      <c r="F27" s="454" t="s">
        <v>76</v>
      </c>
    </row>
    <row r="28" spans="1:8" s="17" customFormat="1" ht="19.5" customHeight="1">
      <c r="A28" s="104">
        <f t="shared" ref="A28:D35" si="4">A8+A18</f>
        <v>71</v>
      </c>
      <c r="B28" s="112">
        <f t="shared" si="4"/>
        <v>0</v>
      </c>
      <c r="C28" s="112">
        <f t="shared" si="4"/>
        <v>0</v>
      </c>
      <c r="D28" s="112">
        <f t="shared" si="4"/>
        <v>0</v>
      </c>
      <c r="E28" s="112">
        <f t="shared" ref="E28:E35" si="5">E8+E18</f>
        <v>71</v>
      </c>
      <c r="F28" s="68" t="s">
        <v>51</v>
      </c>
      <c r="H28" s="22"/>
    </row>
    <row r="29" spans="1:8" s="17" customFormat="1" ht="19.5" customHeight="1">
      <c r="A29" s="106">
        <f t="shared" si="4"/>
        <v>1504</v>
      </c>
      <c r="B29" s="113">
        <f t="shared" si="4"/>
        <v>0</v>
      </c>
      <c r="C29" s="113">
        <f t="shared" si="4"/>
        <v>3</v>
      </c>
      <c r="D29" s="113">
        <f t="shared" si="4"/>
        <v>45</v>
      </c>
      <c r="E29" s="113">
        <f t="shared" si="5"/>
        <v>1456</v>
      </c>
      <c r="F29" s="68" t="s">
        <v>92</v>
      </c>
      <c r="H29" s="22"/>
    </row>
    <row r="30" spans="1:8" s="17" customFormat="1" ht="19.5" customHeight="1">
      <c r="A30" s="106">
        <f t="shared" si="4"/>
        <v>2548</v>
      </c>
      <c r="B30" s="113">
        <f t="shared" si="4"/>
        <v>1</v>
      </c>
      <c r="C30" s="113">
        <f t="shared" si="4"/>
        <v>20</v>
      </c>
      <c r="D30" s="113">
        <f t="shared" si="4"/>
        <v>226</v>
      </c>
      <c r="E30" s="113">
        <f t="shared" si="5"/>
        <v>2301</v>
      </c>
      <c r="F30" s="68" t="s">
        <v>52</v>
      </c>
      <c r="H30" s="22"/>
    </row>
    <row r="31" spans="1:8" s="17" customFormat="1" ht="19.5" customHeight="1">
      <c r="A31" s="106">
        <f t="shared" si="4"/>
        <v>1003</v>
      </c>
      <c r="B31" s="113">
        <f t="shared" si="4"/>
        <v>4</v>
      </c>
      <c r="C31" s="113">
        <f t="shared" si="4"/>
        <v>29</v>
      </c>
      <c r="D31" s="113">
        <f t="shared" si="4"/>
        <v>243</v>
      </c>
      <c r="E31" s="113">
        <f t="shared" si="5"/>
        <v>727</v>
      </c>
      <c r="F31" s="68" t="s">
        <v>93</v>
      </c>
      <c r="H31" s="22"/>
    </row>
    <row r="32" spans="1:8" s="17" customFormat="1" ht="19.5" customHeight="1">
      <c r="A32" s="106">
        <f t="shared" si="4"/>
        <v>415</v>
      </c>
      <c r="B32" s="113">
        <f t="shared" si="4"/>
        <v>12</v>
      </c>
      <c r="C32" s="113">
        <f t="shared" si="4"/>
        <v>39</v>
      </c>
      <c r="D32" s="113">
        <f t="shared" si="4"/>
        <v>178</v>
      </c>
      <c r="E32" s="113">
        <f t="shared" si="5"/>
        <v>186</v>
      </c>
      <c r="F32" s="68" t="s">
        <v>53</v>
      </c>
      <c r="H32" s="22"/>
    </row>
    <row r="33" spans="1:8" s="17" customFormat="1" ht="19.5" customHeight="1">
      <c r="A33" s="106">
        <f t="shared" si="4"/>
        <v>186</v>
      </c>
      <c r="B33" s="113">
        <f t="shared" si="4"/>
        <v>15</v>
      </c>
      <c r="C33" s="113">
        <f t="shared" si="4"/>
        <v>31</v>
      </c>
      <c r="D33" s="113">
        <f t="shared" si="4"/>
        <v>87</v>
      </c>
      <c r="E33" s="113">
        <f t="shared" si="5"/>
        <v>53</v>
      </c>
      <c r="F33" s="68" t="s">
        <v>54</v>
      </c>
      <c r="H33" s="22"/>
    </row>
    <row r="34" spans="1:8" s="17" customFormat="1" ht="19.5" customHeight="1">
      <c r="A34" s="106">
        <f t="shared" si="4"/>
        <v>105</v>
      </c>
      <c r="B34" s="113">
        <f t="shared" si="4"/>
        <v>10</v>
      </c>
      <c r="C34" s="113">
        <f t="shared" si="4"/>
        <v>21</v>
      </c>
      <c r="D34" s="113">
        <f t="shared" si="4"/>
        <v>44</v>
      </c>
      <c r="E34" s="113">
        <f t="shared" si="5"/>
        <v>30</v>
      </c>
      <c r="F34" s="68" t="s">
        <v>55</v>
      </c>
      <c r="H34" s="22"/>
    </row>
    <row r="35" spans="1:8" s="17" customFormat="1" ht="19.5" customHeight="1">
      <c r="A35" s="106">
        <f t="shared" si="4"/>
        <v>194</v>
      </c>
      <c r="B35" s="113">
        <f t="shared" si="4"/>
        <v>28</v>
      </c>
      <c r="C35" s="113">
        <f t="shared" si="4"/>
        <v>38</v>
      </c>
      <c r="D35" s="113">
        <f t="shared" si="4"/>
        <v>94</v>
      </c>
      <c r="E35" s="113">
        <f t="shared" si="5"/>
        <v>34</v>
      </c>
      <c r="F35" s="68" t="s">
        <v>139</v>
      </c>
      <c r="H35" s="22"/>
    </row>
    <row r="36" spans="1:8" s="17" customFormat="1" ht="19.5" customHeight="1" thickBot="1">
      <c r="A36" s="114">
        <f>SUM(A28:A35)</f>
        <v>6026</v>
      </c>
      <c r="B36" s="479">
        <f>SUM(B28:B35)</f>
        <v>70</v>
      </c>
      <c r="C36" s="479">
        <f>SUM(C28:C35)</f>
        <v>181</v>
      </c>
      <c r="D36" s="479">
        <f>SUM(D28:D35)</f>
        <v>917</v>
      </c>
      <c r="E36" s="479">
        <f>SUM(E28:E35)</f>
        <v>4858</v>
      </c>
      <c r="F36" s="85" t="s">
        <v>76</v>
      </c>
    </row>
    <row r="37" spans="1:8">
      <c r="A37" s="144" t="s">
        <v>141</v>
      </c>
      <c r="B37" s="24"/>
      <c r="C37" s="24"/>
      <c r="D37" s="24"/>
      <c r="E37" s="24"/>
      <c r="F37" s="145" t="s">
        <v>140</v>
      </c>
    </row>
    <row r="38" spans="1:8">
      <c r="A38" s="144" t="s">
        <v>161</v>
      </c>
      <c r="B38" s="144"/>
      <c r="C38" s="144"/>
      <c r="D38" s="601" t="s">
        <v>160</v>
      </c>
      <c r="E38" s="601"/>
      <c r="F38" s="601"/>
    </row>
  </sheetData>
  <mergeCells count="8">
    <mergeCell ref="B3:E3"/>
    <mergeCell ref="D38:F38"/>
    <mergeCell ref="A2:A3"/>
    <mergeCell ref="F2:F3"/>
    <mergeCell ref="B2:E2"/>
    <mergeCell ref="B5:E5"/>
    <mergeCell ref="A5:A6"/>
    <mergeCell ref="F5:F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rgb="FFCC66FF"/>
  </sheetPr>
  <dimension ref="A1:Q42"/>
  <sheetViews>
    <sheetView showGridLines="0" view="pageBreakPreview" topLeftCell="A5" zoomScale="80" zoomScaleNormal="60" zoomScaleSheetLayoutView="80" workbookViewId="0">
      <selection activeCell="E20" sqref="E20:E28"/>
    </sheetView>
  </sheetViews>
  <sheetFormatPr defaultColWidth="9.140625" defaultRowHeight="12.75"/>
  <cols>
    <col min="1" max="1" width="11.7109375" style="3" customWidth="1"/>
    <col min="2" max="2" width="17.5703125" style="3" customWidth="1"/>
    <col min="3" max="5" width="14" style="3" customWidth="1"/>
    <col min="6" max="6" width="16.7109375" style="3" customWidth="1"/>
    <col min="7" max="16384" width="9.140625" style="3"/>
  </cols>
  <sheetData>
    <row r="1" spans="1:17" ht="24.95" customHeight="1">
      <c r="B1" s="7"/>
      <c r="C1" s="7"/>
      <c r="D1" s="7"/>
      <c r="E1" s="7"/>
      <c r="F1" s="11"/>
    </row>
    <row r="2" spans="1:17" ht="33" customHeight="1">
      <c r="A2" s="531">
        <v>2020</v>
      </c>
      <c r="B2" s="537" t="s">
        <v>403</v>
      </c>
      <c r="C2" s="537"/>
      <c r="D2" s="537"/>
      <c r="E2" s="537"/>
      <c r="F2" s="507" t="s">
        <v>215</v>
      </c>
      <c r="G2" s="164"/>
    </row>
    <row r="3" spans="1:17" s="5" customFormat="1" ht="30.75" customHeight="1">
      <c r="A3" s="531"/>
      <c r="B3" s="600" t="s">
        <v>404</v>
      </c>
      <c r="C3" s="600"/>
      <c r="D3" s="600"/>
      <c r="E3" s="600"/>
      <c r="F3" s="599"/>
    </row>
    <row r="4" spans="1:17" s="47" customFormat="1" ht="20.25" customHeight="1">
      <c r="A4" s="194"/>
      <c r="B4" s="195"/>
      <c r="C4" s="195"/>
      <c r="D4" s="195"/>
      <c r="E4" s="195"/>
      <c r="F4" s="115"/>
      <c r="G4" s="164"/>
    </row>
    <row r="5" spans="1:17" s="17" customFormat="1" ht="34.5" customHeight="1" thickBot="1">
      <c r="A5" s="196" t="s">
        <v>76</v>
      </c>
      <c r="B5" s="610" t="s">
        <v>234</v>
      </c>
      <c r="C5" s="611"/>
      <c r="D5" s="558" t="s">
        <v>123</v>
      </c>
      <c r="E5" s="559"/>
      <c r="F5" s="197" t="s">
        <v>105</v>
      </c>
    </row>
    <row r="6" spans="1:17" s="17" customFormat="1" ht="18.75" customHeight="1">
      <c r="A6" s="608" t="s">
        <v>23</v>
      </c>
      <c r="B6" s="198" t="s">
        <v>157</v>
      </c>
      <c r="C6" s="199" t="s">
        <v>126</v>
      </c>
      <c r="D6" s="199" t="s">
        <v>125</v>
      </c>
      <c r="E6" s="198" t="s">
        <v>124</v>
      </c>
      <c r="F6" s="609" t="s">
        <v>214</v>
      </c>
    </row>
    <row r="7" spans="1:17" s="17" customFormat="1" ht="20.25" customHeight="1" thickBot="1">
      <c r="A7" s="608"/>
      <c r="B7" s="200" t="s">
        <v>158</v>
      </c>
      <c r="C7" s="201" t="s">
        <v>129</v>
      </c>
      <c r="D7" s="201" t="s">
        <v>128</v>
      </c>
      <c r="E7" s="201" t="s">
        <v>127</v>
      </c>
      <c r="F7" s="609"/>
    </row>
    <row r="8" spans="1:17" s="2" customFormat="1" ht="16.5" thickBot="1">
      <c r="A8" s="202" t="s">
        <v>21</v>
      </c>
      <c r="B8" s="103"/>
      <c r="C8" s="103"/>
      <c r="D8" s="103"/>
      <c r="E8" s="103"/>
      <c r="F8" s="452" t="s">
        <v>84</v>
      </c>
    </row>
    <row r="9" spans="1:17" s="17" customFormat="1" ht="17.25" customHeight="1">
      <c r="A9" s="203">
        <f>SUM(B9:E9)</f>
        <v>1</v>
      </c>
      <c r="B9" s="204">
        <v>0</v>
      </c>
      <c r="C9" s="204">
        <v>0</v>
      </c>
      <c r="D9" s="204">
        <v>0</v>
      </c>
      <c r="E9" s="204">
        <v>1</v>
      </c>
      <c r="F9" s="186" t="s">
        <v>94</v>
      </c>
      <c r="L9" s="25"/>
      <c r="M9" s="25"/>
      <c r="N9" s="25"/>
      <c r="O9" s="25"/>
      <c r="P9" s="25"/>
      <c r="Q9" s="25"/>
    </row>
    <row r="10" spans="1:17" s="17" customFormat="1" ht="17.25" customHeight="1">
      <c r="A10" s="205">
        <f t="shared" ref="A10:A17" si="0">SUM(B10:E10)</f>
        <v>599</v>
      </c>
      <c r="B10" s="206">
        <v>0</v>
      </c>
      <c r="C10" s="206">
        <v>1</v>
      </c>
      <c r="D10" s="206">
        <v>13</v>
      </c>
      <c r="E10" s="206">
        <v>585</v>
      </c>
      <c r="F10" s="186" t="s">
        <v>51</v>
      </c>
      <c r="L10" s="25"/>
      <c r="M10" s="25"/>
      <c r="N10" s="25"/>
      <c r="O10" s="25"/>
      <c r="P10" s="25"/>
      <c r="Q10" s="25"/>
    </row>
    <row r="11" spans="1:17" s="17" customFormat="1" ht="17.25" customHeight="1">
      <c r="A11" s="205">
        <f t="shared" si="0"/>
        <v>2346</v>
      </c>
      <c r="B11" s="206">
        <v>2</v>
      </c>
      <c r="C11" s="206">
        <v>8</v>
      </c>
      <c r="D11" s="206">
        <v>144</v>
      </c>
      <c r="E11" s="206">
        <v>2192</v>
      </c>
      <c r="F11" s="186" t="s">
        <v>92</v>
      </c>
      <c r="L11" s="25"/>
      <c r="M11" s="25"/>
      <c r="N11" s="25"/>
      <c r="O11" s="25"/>
      <c r="P11" s="25"/>
      <c r="Q11" s="25"/>
    </row>
    <row r="12" spans="1:17" s="17" customFormat="1" ht="17.25" customHeight="1">
      <c r="A12" s="205">
        <f t="shared" si="0"/>
        <v>1366</v>
      </c>
      <c r="B12" s="206">
        <v>4</v>
      </c>
      <c r="C12" s="206">
        <v>33</v>
      </c>
      <c r="D12" s="206">
        <v>227</v>
      </c>
      <c r="E12" s="206">
        <v>1102</v>
      </c>
      <c r="F12" s="186" t="s">
        <v>52</v>
      </c>
      <c r="L12" s="25"/>
      <c r="M12" s="25"/>
      <c r="N12" s="25"/>
      <c r="O12" s="25"/>
      <c r="P12" s="25"/>
      <c r="Q12" s="25"/>
    </row>
    <row r="13" spans="1:17" s="17" customFormat="1" ht="17.25" customHeight="1">
      <c r="A13" s="205">
        <f t="shared" si="0"/>
        <v>412</v>
      </c>
      <c r="B13" s="206">
        <v>9</v>
      </c>
      <c r="C13" s="206">
        <v>31</v>
      </c>
      <c r="D13" s="206">
        <v>141</v>
      </c>
      <c r="E13" s="206">
        <v>231</v>
      </c>
      <c r="F13" s="186" t="s">
        <v>93</v>
      </c>
      <c r="I13" s="173"/>
      <c r="L13" s="25"/>
      <c r="M13" s="25"/>
      <c r="N13" s="25"/>
      <c r="O13" s="25"/>
      <c r="P13" s="25"/>
      <c r="Q13" s="25"/>
    </row>
    <row r="14" spans="1:17" s="17" customFormat="1" ht="17.25" customHeight="1">
      <c r="A14" s="205">
        <f>SUM(B14:E14)</f>
        <v>191</v>
      </c>
      <c r="B14" s="206">
        <v>11</v>
      </c>
      <c r="C14" s="206">
        <v>23</v>
      </c>
      <c r="D14" s="206">
        <v>68</v>
      </c>
      <c r="E14" s="206">
        <v>89</v>
      </c>
      <c r="F14" s="186" t="s">
        <v>53</v>
      </c>
      <c r="L14" s="25"/>
      <c r="M14" s="25"/>
      <c r="N14" s="25"/>
      <c r="O14" s="25"/>
      <c r="P14" s="25"/>
      <c r="Q14" s="25"/>
    </row>
    <row r="15" spans="1:17" s="17" customFormat="1" ht="17.25" customHeight="1">
      <c r="A15" s="205">
        <f t="shared" si="0"/>
        <v>81</v>
      </c>
      <c r="B15" s="206">
        <v>4</v>
      </c>
      <c r="C15" s="206">
        <v>9</v>
      </c>
      <c r="D15" s="206">
        <v>29</v>
      </c>
      <c r="E15" s="206">
        <v>39</v>
      </c>
      <c r="F15" s="186" t="s">
        <v>54</v>
      </c>
      <c r="L15" s="25"/>
      <c r="M15" s="25"/>
      <c r="N15" s="25"/>
      <c r="O15" s="25"/>
      <c r="P15" s="25"/>
      <c r="Q15" s="25"/>
    </row>
    <row r="16" spans="1:17" s="17" customFormat="1" ht="17.25" customHeight="1">
      <c r="A16" s="205">
        <f t="shared" si="0"/>
        <v>55</v>
      </c>
      <c r="B16" s="206">
        <v>4</v>
      </c>
      <c r="C16" s="206">
        <v>7</v>
      </c>
      <c r="D16" s="206">
        <v>18</v>
      </c>
      <c r="E16" s="206">
        <v>26</v>
      </c>
      <c r="F16" s="186" t="s">
        <v>55</v>
      </c>
      <c r="L16" s="25"/>
      <c r="M16" s="25"/>
      <c r="N16" s="25"/>
      <c r="O16" s="25"/>
      <c r="P16" s="25"/>
      <c r="Q16" s="25"/>
    </row>
    <row r="17" spans="1:17" s="17" customFormat="1" ht="17.25" customHeight="1">
      <c r="A17" s="205">
        <f t="shared" si="0"/>
        <v>40</v>
      </c>
      <c r="B17" s="169">
        <v>1</v>
      </c>
      <c r="C17" s="169">
        <v>1</v>
      </c>
      <c r="D17" s="169">
        <v>20</v>
      </c>
      <c r="E17" s="169">
        <v>18</v>
      </c>
      <c r="F17" s="186" t="s">
        <v>139</v>
      </c>
      <c r="H17" s="2"/>
      <c r="I17" s="2"/>
      <c r="J17" s="2"/>
      <c r="K17" s="2"/>
      <c r="L17" s="163"/>
      <c r="M17" s="163"/>
      <c r="N17" s="163"/>
      <c r="O17" s="25"/>
      <c r="P17" s="25"/>
      <c r="Q17" s="25"/>
    </row>
    <row r="18" spans="1:17" s="17" customFormat="1" ht="17.25" customHeight="1" thickBot="1">
      <c r="A18" s="207">
        <f>SUM(A9:A17)</f>
        <v>5091</v>
      </c>
      <c r="B18" s="480">
        <f t="shared" ref="B18:D18" si="1">SUM(B9:B17)</f>
        <v>35</v>
      </c>
      <c r="C18" s="480">
        <f t="shared" si="1"/>
        <v>113</v>
      </c>
      <c r="D18" s="480">
        <f t="shared" si="1"/>
        <v>660</v>
      </c>
      <c r="E18" s="480">
        <f>SUM(E9:E17)</f>
        <v>4283</v>
      </c>
      <c r="F18" s="208" t="s">
        <v>76</v>
      </c>
    </row>
    <row r="19" spans="1:17" s="2" customFormat="1" ht="17.25" customHeight="1" thickBot="1">
      <c r="A19" s="202" t="s">
        <v>20</v>
      </c>
      <c r="B19" s="103"/>
      <c r="C19" s="103"/>
      <c r="D19" s="103"/>
      <c r="E19" s="103"/>
      <c r="F19" s="452" t="s">
        <v>104</v>
      </c>
      <c r="H19" s="17"/>
      <c r="I19" s="17"/>
      <c r="J19" s="17"/>
      <c r="K19" s="17"/>
      <c r="L19" s="17"/>
      <c r="M19" s="17"/>
      <c r="N19" s="17"/>
    </row>
    <row r="20" spans="1:17" s="17" customFormat="1" ht="17.25" customHeight="1">
      <c r="A20" s="203">
        <f>SUM(B20:E20)</f>
        <v>0</v>
      </c>
      <c r="B20" s="204">
        <v>0</v>
      </c>
      <c r="C20" s="204">
        <v>0</v>
      </c>
      <c r="D20" s="204">
        <v>0</v>
      </c>
      <c r="E20" s="204">
        <v>0</v>
      </c>
      <c r="F20" s="186" t="s">
        <v>94</v>
      </c>
    </row>
    <row r="21" spans="1:17" s="17" customFormat="1" ht="17.25" customHeight="1">
      <c r="A21" s="205">
        <f t="shared" ref="A21:A28" si="2">SUM(B21:E21)</f>
        <v>71</v>
      </c>
      <c r="B21" s="206">
        <v>0</v>
      </c>
      <c r="C21" s="206">
        <v>0</v>
      </c>
      <c r="D21" s="206">
        <v>0</v>
      </c>
      <c r="E21" s="206">
        <v>71</v>
      </c>
      <c r="F21" s="186" t="s">
        <v>51</v>
      </c>
    </row>
    <row r="22" spans="1:17" s="17" customFormat="1" ht="17.25" customHeight="1">
      <c r="A22" s="205">
        <f t="shared" si="2"/>
        <v>308</v>
      </c>
      <c r="B22" s="206">
        <v>0</v>
      </c>
      <c r="C22" s="206">
        <v>0</v>
      </c>
      <c r="D22" s="206">
        <v>14</v>
      </c>
      <c r="E22" s="206">
        <v>294</v>
      </c>
      <c r="F22" s="186" t="s">
        <v>92</v>
      </c>
    </row>
    <row r="23" spans="1:17" s="17" customFormat="1" ht="17.25" customHeight="1">
      <c r="A23" s="205">
        <f t="shared" si="2"/>
        <v>248</v>
      </c>
      <c r="B23" s="206">
        <v>0</v>
      </c>
      <c r="C23" s="206">
        <v>0</v>
      </c>
      <c r="D23" s="206">
        <v>16</v>
      </c>
      <c r="E23" s="206">
        <v>232</v>
      </c>
      <c r="F23" s="186" t="s">
        <v>52</v>
      </c>
    </row>
    <row r="24" spans="1:17" s="17" customFormat="1" ht="17.25" customHeight="1">
      <c r="A24" s="205">
        <f t="shared" si="2"/>
        <v>123</v>
      </c>
      <c r="B24" s="206">
        <v>2</v>
      </c>
      <c r="C24" s="206">
        <v>4</v>
      </c>
      <c r="D24" s="206">
        <v>20</v>
      </c>
      <c r="E24" s="206">
        <v>97</v>
      </c>
      <c r="F24" s="186" t="s">
        <v>93</v>
      </c>
    </row>
    <row r="25" spans="1:17" s="17" customFormat="1" ht="17.25" customHeight="1">
      <c r="A25" s="205">
        <f>SUM(B25:E25)</f>
        <v>88</v>
      </c>
      <c r="B25" s="206">
        <v>1</v>
      </c>
      <c r="C25" s="206">
        <v>2</v>
      </c>
      <c r="D25" s="206">
        <v>23</v>
      </c>
      <c r="E25" s="206">
        <v>62</v>
      </c>
      <c r="F25" s="186" t="s">
        <v>53</v>
      </c>
    </row>
    <row r="26" spans="1:17" s="17" customFormat="1" ht="17.25" customHeight="1">
      <c r="A26" s="205">
        <f t="shared" si="2"/>
        <v>48</v>
      </c>
      <c r="B26" s="206">
        <v>0</v>
      </c>
      <c r="C26" s="206">
        <v>5</v>
      </c>
      <c r="D26" s="206">
        <v>16</v>
      </c>
      <c r="E26" s="206">
        <v>27</v>
      </c>
      <c r="F26" s="186" t="s">
        <v>54</v>
      </c>
    </row>
    <row r="27" spans="1:17" s="17" customFormat="1" ht="17.25" customHeight="1">
      <c r="A27" s="205">
        <f t="shared" si="2"/>
        <v>33</v>
      </c>
      <c r="B27" s="206">
        <v>0</v>
      </c>
      <c r="C27" s="206">
        <v>4</v>
      </c>
      <c r="D27" s="206">
        <v>6</v>
      </c>
      <c r="E27" s="206">
        <v>23</v>
      </c>
      <c r="F27" s="186" t="s">
        <v>55</v>
      </c>
    </row>
    <row r="28" spans="1:17" s="17" customFormat="1" ht="17.25" customHeight="1">
      <c r="A28" s="205">
        <f t="shared" si="2"/>
        <v>16</v>
      </c>
      <c r="B28" s="206">
        <v>0</v>
      </c>
      <c r="C28" s="206">
        <v>1</v>
      </c>
      <c r="D28" s="206">
        <v>2</v>
      </c>
      <c r="E28" s="206">
        <v>13</v>
      </c>
      <c r="F28" s="186" t="s">
        <v>139</v>
      </c>
    </row>
    <row r="29" spans="1:17" s="17" customFormat="1" ht="17.25" customHeight="1" thickBot="1">
      <c r="A29" s="207">
        <f>SUM(A20:A28)</f>
        <v>935</v>
      </c>
      <c r="B29" s="480">
        <f>SUM(B21:B28)</f>
        <v>3</v>
      </c>
      <c r="C29" s="480">
        <f>SUM(C21:C28)</f>
        <v>16</v>
      </c>
      <c r="D29" s="480">
        <f>SUM(D21:D28)</f>
        <v>97</v>
      </c>
      <c r="E29" s="480">
        <f>SUM(E21:E28)</f>
        <v>819</v>
      </c>
      <c r="F29" s="208" t="s">
        <v>76</v>
      </c>
    </row>
    <row r="30" spans="1:17" s="2" customFormat="1" ht="17.25" customHeight="1" thickBot="1">
      <c r="A30" s="202" t="s">
        <v>23</v>
      </c>
      <c r="B30" s="103"/>
      <c r="C30" s="103"/>
      <c r="D30" s="103"/>
      <c r="E30" s="103"/>
      <c r="F30" s="452" t="s">
        <v>76</v>
      </c>
    </row>
    <row r="31" spans="1:17" s="17" customFormat="1" ht="17.25" customHeight="1">
      <c r="A31" s="203">
        <f t="shared" ref="A31:D39" si="3">A9+A20</f>
        <v>1</v>
      </c>
      <c r="B31" s="204">
        <f t="shared" si="3"/>
        <v>0</v>
      </c>
      <c r="C31" s="204">
        <f t="shared" si="3"/>
        <v>0</v>
      </c>
      <c r="D31" s="204">
        <f t="shared" si="3"/>
        <v>0</v>
      </c>
      <c r="E31" s="204">
        <f>E9+E20</f>
        <v>1</v>
      </c>
      <c r="F31" s="186" t="s">
        <v>94</v>
      </c>
    </row>
    <row r="32" spans="1:17" s="17" customFormat="1" ht="17.25" customHeight="1">
      <c r="A32" s="205">
        <f t="shared" si="3"/>
        <v>670</v>
      </c>
      <c r="B32" s="206">
        <f t="shared" si="3"/>
        <v>0</v>
      </c>
      <c r="C32" s="206">
        <f t="shared" si="3"/>
        <v>1</v>
      </c>
      <c r="D32" s="206">
        <f t="shared" si="3"/>
        <v>13</v>
      </c>
      <c r="E32" s="206">
        <f t="shared" ref="E32:E39" si="4">E10+E21</f>
        <v>656</v>
      </c>
      <c r="F32" s="186" t="s">
        <v>51</v>
      </c>
      <c r="L32" s="25"/>
      <c r="M32" s="25"/>
      <c r="N32" s="25"/>
      <c r="O32" s="25"/>
      <c r="P32" s="25"/>
      <c r="Q32" s="25"/>
    </row>
    <row r="33" spans="1:17" s="17" customFormat="1" ht="17.25" customHeight="1">
      <c r="A33" s="205">
        <f t="shared" si="3"/>
        <v>2654</v>
      </c>
      <c r="B33" s="206">
        <f t="shared" si="3"/>
        <v>2</v>
      </c>
      <c r="C33" s="206">
        <f t="shared" si="3"/>
        <v>8</v>
      </c>
      <c r="D33" s="206">
        <f t="shared" si="3"/>
        <v>158</v>
      </c>
      <c r="E33" s="206">
        <f t="shared" si="4"/>
        <v>2486</v>
      </c>
      <c r="F33" s="186" t="s">
        <v>92</v>
      </c>
      <c r="L33" s="25"/>
      <c r="M33" s="25"/>
      <c r="N33" s="25"/>
      <c r="O33" s="25"/>
      <c r="P33" s="25"/>
      <c r="Q33" s="25"/>
    </row>
    <row r="34" spans="1:17" s="17" customFormat="1" ht="17.25" customHeight="1">
      <c r="A34" s="205">
        <f t="shared" si="3"/>
        <v>1614</v>
      </c>
      <c r="B34" s="206">
        <f t="shared" si="3"/>
        <v>4</v>
      </c>
      <c r="C34" s="206">
        <f t="shared" si="3"/>
        <v>33</v>
      </c>
      <c r="D34" s="206">
        <f t="shared" si="3"/>
        <v>243</v>
      </c>
      <c r="E34" s="206">
        <f t="shared" si="4"/>
        <v>1334</v>
      </c>
      <c r="F34" s="186" t="s">
        <v>52</v>
      </c>
      <c r="J34" s="2"/>
      <c r="L34" s="25"/>
      <c r="M34" s="25"/>
      <c r="N34" s="25"/>
      <c r="O34" s="25"/>
      <c r="P34" s="25"/>
      <c r="Q34" s="25"/>
    </row>
    <row r="35" spans="1:17" s="17" customFormat="1" ht="17.25" customHeight="1">
      <c r="A35" s="205">
        <f t="shared" si="3"/>
        <v>535</v>
      </c>
      <c r="B35" s="206">
        <f t="shared" si="3"/>
        <v>11</v>
      </c>
      <c r="C35" s="206">
        <f t="shared" si="3"/>
        <v>35</v>
      </c>
      <c r="D35" s="206">
        <f t="shared" si="3"/>
        <v>161</v>
      </c>
      <c r="E35" s="206">
        <f t="shared" si="4"/>
        <v>328</v>
      </c>
      <c r="F35" s="186" t="s">
        <v>93</v>
      </c>
      <c r="J35" s="2"/>
      <c r="L35" s="25"/>
      <c r="M35" s="25"/>
      <c r="N35" s="25"/>
      <c r="O35" s="25"/>
      <c r="P35" s="25"/>
      <c r="Q35" s="25"/>
    </row>
    <row r="36" spans="1:17" s="17" customFormat="1" ht="17.25" customHeight="1">
      <c r="A36" s="205">
        <f t="shared" si="3"/>
        <v>279</v>
      </c>
      <c r="B36" s="206">
        <f t="shared" si="3"/>
        <v>12</v>
      </c>
      <c r="C36" s="206">
        <f t="shared" si="3"/>
        <v>25</v>
      </c>
      <c r="D36" s="206">
        <f t="shared" si="3"/>
        <v>91</v>
      </c>
      <c r="E36" s="206">
        <f t="shared" si="4"/>
        <v>151</v>
      </c>
      <c r="F36" s="186" t="s">
        <v>53</v>
      </c>
      <c r="J36" s="2"/>
      <c r="L36" s="25"/>
      <c r="M36" s="25"/>
      <c r="N36" s="25"/>
      <c r="O36" s="25"/>
      <c r="P36" s="25"/>
      <c r="Q36" s="25"/>
    </row>
    <row r="37" spans="1:17" s="17" customFormat="1" ht="17.25" customHeight="1">
      <c r="A37" s="205">
        <f t="shared" si="3"/>
        <v>129</v>
      </c>
      <c r="B37" s="206">
        <f t="shared" si="3"/>
        <v>4</v>
      </c>
      <c r="C37" s="206">
        <f t="shared" si="3"/>
        <v>14</v>
      </c>
      <c r="D37" s="206">
        <f t="shared" si="3"/>
        <v>45</v>
      </c>
      <c r="E37" s="206">
        <f t="shared" si="4"/>
        <v>66</v>
      </c>
      <c r="F37" s="186" t="s">
        <v>54</v>
      </c>
      <c r="J37" s="2"/>
      <c r="L37" s="25"/>
      <c r="M37" s="25"/>
      <c r="N37" s="25"/>
      <c r="O37" s="25"/>
      <c r="P37" s="25"/>
      <c r="Q37" s="25"/>
    </row>
    <row r="38" spans="1:17" s="17" customFormat="1" ht="17.25" customHeight="1">
      <c r="A38" s="205">
        <f t="shared" si="3"/>
        <v>88</v>
      </c>
      <c r="B38" s="206">
        <f t="shared" si="3"/>
        <v>4</v>
      </c>
      <c r="C38" s="206">
        <f t="shared" si="3"/>
        <v>11</v>
      </c>
      <c r="D38" s="206">
        <f t="shared" si="3"/>
        <v>24</v>
      </c>
      <c r="E38" s="206">
        <f t="shared" si="4"/>
        <v>49</v>
      </c>
      <c r="F38" s="186" t="s">
        <v>55</v>
      </c>
      <c r="J38" s="2"/>
      <c r="L38" s="25"/>
      <c r="M38" s="25"/>
      <c r="N38" s="25"/>
      <c r="O38" s="25"/>
      <c r="P38" s="25"/>
      <c r="Q38" s="25"/>
    </row>
    <row r="39" spans="1:17" s="17" customFormat="1" ht="17.25" customHeight="1">
      <c r="A39" s="205">
        <f t="shared" si="3"/>
        <v>56</v>
      </c>
      <c r="B39" s="169">
        <f t="shared" si="3"/>
        <v>1</v>
      </c>
      <c r="C39" s="169">
        <f t="shared" si="3"/>
        <v>2</v>
      </c>
      <c r="D39" s="169">
        <f t="shared" si="3"/>
        <v>22</v>
      </c>
      <c r="E39" s="169">
        <f t="shared" si="4"/>
        <v>31</v>
      </c>
      <c r="F39" s="186" t="s">
        <v>139</v>
      </c>
      <c r="J39" s="2"/>
      <c r="L39" s="25"/>
      <c r="M39" s="25"/>
      <c r="N39" s="25"/>
      <c r="O39" s="25"/>
      <c r="P39" s="25"/>
      <c r="Q39" s="25"/>
    </row>
    <row r="40" spans="1:17" s="17" customFormat="1" ht="17.25" customHeight="1" thickBot="1">
      <c r="A40" s="207">
        <f>A18+A29</f>
        <v>6026</v>
      </c>
      <c r="B40" s="480">
        <f t="shared" ref="B40:D40" si="5">SUM(B31:B39)</f>
        <v>38</v>
      </c>
      <c r="C40" s="480">
        <f t="shared" si="5"/>
        <v>129</v>
      </c>
      <c r="D40" s="480">
        <f t="shared" si="5"/>
        <v>757</v>
      </c>
      <c r="E40" s="480">
        <f>SUM(E31:E39)</f>
        <v>5102</v>
      </c>
      <c r="F40" s="208" t="s">
        <v>76</v>
      </c>
      <c r="J40" s="2"/>
    </row>
    <row r="41" spans="1:17">
      <c r="A41" s="39" t="s">
        <v>141</v>
      </c>
      <c r="B41" s="24"/>
      <c r="C41" s="24"/>
      <c r="D41" s="24"/>
      <c r="E41" s="24"/>
      <c r="F41" s="209" t="s">
        <v>140</v>
      </c>
      <c r="G41" s="17"/>
      <c r="H41" s="17"/>
      <c r="I41" s="17"/>
      <c r="J41" s="2"/>
      <c r="K41" s="17"/>
    </row>
    <row r="42" spans="1:17">
      <c r="A42" s="39" t="s">
        <v>161</v>
      </c>
      <c r="B42" s="39"/>
      <c r="C42" s="39"/>
      <c r="D42" s="508" t="s">
        <v>160</v>
      </c>
      <c r="E42" s="508"/>
      <c r="F42" s="508"/>
    </row>
  </sheetData>
  <mergeCells count="9">
    <mergeCell ref="A2:A3"/>
    <mergeCell ref="B2:E2"/>
    <mergeCell ref="A6:A7"/>
    <mergeCell ref="D42:F42"/>
    <mergeCell ref="F6:F7"/>
    <mergeCell ref="F2:F3"/>
    <mergeCell ref="B3:E3"/>
    <mergeCell ref="B5:C5"/>
    <mergeCell ref="D5:E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CC66FF"/>
  </sheetPr>
  <dimension ref="A1:X33"/>
  <sheetViews>
    <sheetView showGridLines="0" view="pageBreakPreview" zoomScaleNormal="60" zoomScaleSheetLayoutView="100" workbookViewId="0">
      <selection activeCell="K25" sqref="K25"/>
    </sheetView>
  </sheetViews>
  <sheetFormatPr defaultColWidth="9.140625" defaultRowHeight="12.75"/>
  <cols>
    <col min="1" max="1" width="16.7109375" style="3" customWidth="1"/>
    <col min="2" max="2" width="9.7109375" style="3" customWidth="1"/>
    <col min="3" max="3" width="13.5703125" style="3" customWidth="1"/>
    <col min="4" max="6" width="11.7109375" style="3" customWidth="1"/>
    <col min="7" max="7" width="16.7109375" style="3" customWidth="1"/>
    <col min="8" max="8" width="9.140625" style="3" customWidth="1"/>
    <col min="9" max="16384" width="9.140625" style="3"/>
  </cols>
  <sheetData>
    <row r="1" spans="1:23" ht="19.5" customHeight="1">
      <c r="A1" s="9"/>
      <c r="B1" s="11"/>
      <c r="C1" s="7"/>
      <c r="D1" s="7"/>
      <c r="E1" s="7"/>
      <c r="F1" s="7"/>
      <c r="G1" s="11"/>
    </row>
    <row r="2" spans="1:23" ht="35.25" customHeight="1">
      <c r="A2" s="602">
        <v>2020</v>
      </c>
      <c r="B2" s="537" t="s">
        <v>351</v>
      </c>
      <c r="C2" s="537"/>
      <c r="D2" s="537"/>
      <c r="E2" s="537"/>
      <c r="F2" s="537"/>
      <c r="G2" s="603" t="s">
        <v>216</v>
      </c>
    </row>
    <row r="3" spans="1:23" ht="36" customHeight="1">
      <c r="A3" s="602"/>
      <c r="B3" s="600" t="s">
        <v>406</v>
      </c>
      <c r="C3" s="600"/>
      <c r="D3" s="600"/>
      <c r="E3" s="600"/>
      <c r="F3" s="600"/>
      <c r="G3" s="599"/>
    </row>
    <row r="4" spans="1:23" s="5" customFormat="1" ht="28.15" customHeight="1" thickBot="1">
      <c r="B4" s="12"/>
      <c r="C4" s="8"/>
      <c r="D4" s="8"/>
      <c r="E4" s="8"/>
      <c r="F4" s="8"/>
      <c r="G4" s="12"/>
    </row>
    <row r="5" spans="1:23" s="17" customFormat="1" ht="24.95" customHeight="1" thickBot="1">
      <c r="A5" s="612" t="s">
        <v>7</v>
      </c>
      <c r="B5" s="615" t="s">
        <v>95</v>
      </c>
      <c r="C5" s="120" t="s">
        <v>5</v>
      </c>
      <c r="D5" s="73"/>
      <c r="E5" s="121"/>
      <c r="F5" s="122" t="s">
        <v>4</v>
      </c>
      <c r="G5" s="613" t="s">
        <v>6</v>
      </c>
    </row>
    <row r="6" spans="1:23" s="2" customFormat="1" ht="34.5" customHeight="1" thickBot="1">
      <c r="A6" s="612"/>
      <c r="B6" s="616"/>
      <c r="C6" s="123">
        <v>4</v>
      </c>
      <c r="D6" s="124">
        <v>3</v>
      </c>
      <c r="E6" s="124">
        <v>2</v>
      </c>
      <c r="F6" s="124">
        <v>1</v>
      </c>
      <c r="G6" s="614"/>
    </row>
    <row r="7" spans="1:23" s="2" customFormat="1" ht="21" customHeight="1" thickBot="1">
      <c r="A7" s="58" t="s">
        <v>21</v>
      </c>
      <c r="B7" s="102"/>
      <c r="C7" s="103"/>
      <c r="D7" s="103"/>
      <c r="E7" s="103"/>
      <c r="F7" s="103"/>
      <c r="G7" s="453" t="s">
        <v>48</v>
      </c>
    </row>
    <row r="8" spans="1:23" s="17" customFormat="1" ht="18" customHeight="1">
      <c r="A8" s="71" t="s">
        <v>127</v>
      </c>
      <c r="B8" s="125">
        <f>SUM(C8:F8)</f>
        <v>4422</v>
      </c>
      <c r="C8" s="118">
        <v>0</v>
      </c>
      <c r="D8" s="105">
        <v>0</v>
      </c>
      <c r="E8" s="118">
        <v>0</v>
      </c>
      <c r="F8" s="105">
        <v>4422</v>
      </c>
      <c r="G8" s="95" t="s">
        <v>124</v>
      </c>
    </row>
    <row r="9" spans="1:23" s="17" customFormat="1" ht="18" customHeight="1">
      <c r="A9" s="71" t="s">
        <v>128</v>
      </c>
      <c r="B9" s="126">
        <f t="shared" ref="B9:B12" si="0">SUM(C9:F9)</f>
        <v>829</v>
      </c>
      <c r="C9" s="119">
        <v>0</v>
      </c>
      <c r="D9" s="119">
        <v>0</v>
      </c>
      <c r="E9" s="119">
        <v>117</v>
      </c>
      <c r="F9" s="119">
        <v>712</v>
      </c>
      <c r="G9" s="95" t="s">
        <v>125</v>
      </c>
    </row>
    <row r="10" spans="1:23" s="17" customFormat="1" ht="18" customHeight="1">
      <c r="A10" s="71" t="s">
        <v>129</v>
      </c>
      <c r="B10" s="126">
        <f t="shared" si="0"/>
        <v>168</v>
      </c>
      <c r="C10" s="119">
        <v>0</v>
      </c>
      <c r="D10" s="119">
        <v>6</v>
      </c>
      <c r="E10" s="119">
        <v>45</v>
      </c>
      <c r="F10" s="119">
        <v>117</v>
      </c>
      <c r="G10" s="95" t="s">
        <v>126</v>
      </c>
    </row>
    <row r="11" spans="1:23" s="17" customFormat="1" ht="18" customHeight="1">
      <c r="A11" s="71" t="s">
        <v>158</v>
      </c>
      <c r="B11" s="126">
        <f t="shared" si="0"/>
        <v>67</v>
      </c>
      <c r="C11" s="119">
        <v>6</v>
      </c>
      <c r="D11" s="119">
        <v>5</v>
      </c>
      <c r="E11" s="119">
        <v>14</v>
      </c>
      <c r="F11" s="119">
        <v>42</v>
      </c>
      <c r="G11" s="95" t="s">
        <v>157</v>
      </c>
    </row>
    <row r="12" spans="1:23" s="17" customFormat="1" ht="18" customHeight="1" thickBot="1">
      <c r="A12" s="80" t="s">
        <v>23</v>
      </c>
      <c r="B12" s="108">
        <f t="shared" si="0"/>
        <v>5486</v>
      </c>
      <c r="C12" s="108">
        <f t="shared" ref="C12:E12" si="1">SUM(C8:C11)</f>
        <v>6</v>
      </c>
      <c r="D12" s="107">
        <f t="shared" si="1"/>
        <v>11</v>
      </c>
      <c r="E12" s="107">
        <f t="shared" si="1"/>
        <v>176</v>
      </c>
      <c r="F12" s="107">
        <f>SUM(F8:F11)</f>
        <v>5293</v>
      </c>
      <c r="G12" s="116" t="s">
        <v>76</v>
      </c>
      <c r="I12" s="173"/>
      <c r="R12" s="2"/>
      <c r="S12" s="2"/>
      <c r="T12" s="2"/>
      <c r="U12" s="2"/>
      <c r="V12" s="2"/>
      <c r="W12" s="2"/>
    </row>
    <row r="13" spans="1:23" s="2" customFormat="1" ht="21" customHeight="1" thickBot="1">
      <c r="A13" s="58" t="s">
        <v>20</v>
      </c>
      <c r="B13" s="102"/>
      <c r="C13" s="103"/>
      <c r="D13" s="103"/>
      <c r="E13" s="103"/>
      <c r="F13" s="187"/>
      <c r="G13" s="453" t="s">
        <v>47</v>
      </c>
      <c r="I13" s="17"/>
      <c r="R13" s="17"/>
      <c r="S13" s="17"/>
      <c r="T13" s="17"/>
      <c r="U13" s="17"/>
      <c r="V13" s="17"/>
      <c r="W13" s="17"/>
    </row>
    <row r="14" spans="1:23" s="17" customFormat="1" ht="18" customHeight="1">
      <c r="A14" s="71" t="s">
        <v>127</v>
      </c>
      <c r="B14" s="125">
        <f>SUM(C14:F14)</f>
        <v>436</v>
      </c>
      <c r="C14" s="118">
        <v>0</v>
      </c>
      <c r="D14" s="105">
        <v>0</v>
      </c>
      <c r="E14" s="118">
        <v>0</v>
      </c>
      <c r="F14" s="105">
        <v>436</v>
      </c>
      <c r="G14" s="95" t="s">
        <v>124</v>
      </c>
    </row>
    <row r="15" spans="1:23" s="17" customFormat="1" ht="18" customHeight="1">
      <c r="A15" s="71" t="s">
        <v>128</v>
      </c>
      <c r="B15" s="126">
        <f t="shared" ref="B15:B18" si="2">SUM(C15:F15)</f>
        <v>88</v>
      </c>
      <c r="C15" s="119">
        <v>0</v>
      </c>
      <c r="D15" s="119">
        <v>0</v>
      </c>
      <c r="E15" s="119">
        <v>26</v>
      </c>
      <c r="F15" s="119">
        <v>62</v>
      </c>
      <c r="G15" s="95" t="s">
        <v>125</v>
      </c>
    </row>
    <row r="16" spans="1:23" s="17" customFormat="1" ht="18" customHeight="1">
      <c r="A16" s="71" t="s">
        <v>129</v>
      </c>
      <c r="B16" s="126">
        <f t="shared" si="2"/>
        <v>13</v>
      </c>
      <c r="C16" s="119">
        <v>0</v>
      </c>
      <c r="D16" s="119">
        <v>0</v>
      </c>
      <c r="E16" s="119">
        <v>5</v>
      </c>
      <c r="F16" s="119">
        <v>8</v>
      </c>
      <c r="G16" s="95" t="s">
        <v>126</v>
      </c>
    </row>
    <row r="17" spans="1:24" s="17" customFormat="1" ht="18" customHeight="1">
      <c r="A17" s="71" t="s">
        <v>158</v>
      </c>
      <c r="B17" s="126">
        <f t="shared" si="2"/>
        <v>3</v>
      </c>
      <c r="C17" s="119">
        <v>0</v>
      </c>
      <c r="D17" s="119">
        <v>2</v>
      </c>
      <c r="E17" s="119">
        <v>0</v>
      </c>
      <c r="F17" s="119">
        <v>1</v>
      </c>
      <c r="G17" s="95" t="s">
        <v>157</v>
      </c>
    </row>
    <row r="18" spans="1:24" s="17" customFormat="1" ht="18" customHeight="1" thickBot="1">
      <c r="A18" s="80" t="s">
        <v>23</v>
      </c>
      <c r="B18" s="108">
        <f t="shared" si="2"/>
        <v>540</v>
      </c>
      <c r="C18" s="108">
        <f t="shared" ref="C18:E18" si="3">SUM(C14:C17)</f>
        <v>0</v>
      </c>
      <c r="D18" s="107">
        <f t="shared" si="3"/>
        <v>2</v>
      </c>
      <c r="E18" s="107">
        <f t="shared" si="3"/>
        <v>31</v>
      </c>
      <c r="F18" s="107">
        <f>SUM(F14:F17)</f>
        <v>507</v>
      </c>
      <c r="G18" s="116" t="s">
        <v>76</v>
      </c>
      <c r="J18" s="117"/>
    </row>
    <row r="19" spans="1:24" s="2" customFormat="1" ht="21" customHeight="1" thickBot="1">
      <c r="A19" s="58" t="s">
        <v>23</v>
      </c>
      <c r="B19" s="102"/>
      <c r="C19" s="103"/>
      <c r="D19" s="103"/>
      <c r="E19" s="103"/>
      <c r="F19" s="103"/>
      <c r="G19" s="453" t="s">
        <v>76</v>
      </c>
      <c r="I19" s="17"/>
    </row>
    <row r="20" spans="1:24" s="17" customFormat="1" ht="18" customHeight="1">
      <c r="A20" s="71" t="s">
        <v>127</v>
      </c>
      <c r="B20" s="125">
        <f>SUM(C20:F20)</f>
        <v>4858</v>
      </c>
      <c r="C20" s="118">
        <f t="shared" ref="C20:E23" si="4">C8+C14</f>
        <v>0</v>
      </c>
      <c r="D20" s="105">
        <f t="shared" si="4"/>
        <v>0</v>
      </c>
      <c r="E20" s="118">
        <f t="shared" si="4"/>
        <v>0</v>
      </c>
      <c r="F20" s="105">
        <f>F8+F14</f>
        <v>4858</v>
      </c>
      <c r="G20" s="95" t="s">
        <v>124</v>
      </c>
      <c r="R20" s="2"/>
    </row>
    <row r="21" spans="1:24" s="17" customFormat="1" ht="18" customHeight="1">
      <c r="A21" s="71" t="s">
        <v>128</v>
      </c>
      <c r="B21" s="126">
        <f t="shared" ref="B21:B23" si="5">SUM(C21:F21)</f>
        <v>917</v>
      </c>
      <c r="C21" s="119">
        <f t="shared" si="4"/>
        <v>0</v>
      </c>
      <c r="D21" s="119">
        <f t="shared" si="4"/>
        <v>0</v>
      </c>
      <c r="E21" s="119">
        <f t="shared" si="4"/>
        <v>143</v>
      </c>
      <c r="F21" s="119">
        <f t="shared" ref="F21:F23" si="6">F9+F15</f>
        <v>774</v>
      </c>
      <c r="G21" s="95" t="s">
        <v>125</v>
      </c>
    </row>
    <row r="22" spans="1:24" s="17" customFormat="1" ht="18" customHeight="1">
      <c r="A22" s="71" t="s">
        <v>129</v>
      </c>
      <c r="B22" s="126">
        <f t="shared" si="5"/>
        <v>181</v>
      </c>
      <c r="C22" s="119">
        <f t="shared" si="4"/>
        <v>0</v>
      </c>
      <c r="D22" s="119">
        <f t="shared" si="4"/>
        <v>6</v>
      </c>
      <c r="E22" s="119">
        <f t="shared" si="4"/>
        <v>50</v>
      </c>
      <c r="F22" s="119">
        <f t="shared" si="6"/>
        <v>125</v>
      </c>
      <c r="G22" s="95" t="s">
        <v>126</v>
      </c>
    </row>
    <row r="23" spans="1:24" s="17" customFormat="1" ht="18" customHeight="1">
      <c r="A23" s="71" t="s">
        <v>158</v>
      </c>
      <c r="B23" s="126">
        <f t="shared" si="5"/>
        <v>70</v>
      </c>
      <c r="C23" s="119">
        <f t="shared" si="4"/>
        <v>6</v>
      </c>
      <c r="D23" s="119">
        <f t="shared" si="4"/>
        <v>7</v>
      </c>
      <c r="E23" s="119">
        <f t="shared" si="4"/>
        <v>14</v>
      </c>
      <c r="F23" s="119">
        <f t="shared" si="6"/>
        <v>43</v>
      </c>
      <c r="G23" s="95" t="s">
        <v>157</v>
      </c>
      <c r="R23" s="2"/>
    </row>
    <row r="24" spans="1:24" s="17" customFormat="1" ht="18" customHeight="1" thickBot="1">
      <c r="A24" s="80" t="s">
        <v>23</v>
      </c>
      <c r="B24" s="108">
        <f>SUM(B20:B23)</f>
        <v>6026</v>
      </c>
      <c r="C24" s="108">
        <f>SUM(C20:C23)</f>
        <v>6</v>
      </c>
      <c r="D24" s="107">
        <f>SUM(D20:D23)</f>
        <v>13</v>
      </c>
      <c r="E24" s="107">
        <f>SUM(E20:E23)</f>
        <v>207</v>
      </c>
      <c r="F24" s="107">
        <f>SUM(F20:F23)</f>
        <v>5800</v>
      </c>
      <c r="G24" s="116" t="s">
        <v>76</v>
      </c>
      <c r="R24" s="2"/>
    </row>
    <row r="25" spans="1:24">
      <c r="A25" s="144" t="s">
        <v>141</v>
      </c>
      <c r="B25" s="24"/>
      <c r="C25" s="24"/>
      <c r="D25" s="24"/>
      <c r="E25" s="24"/>
      <c r="F25" s="24"/>
      <c r="G25" s="145" t="s">
        <v>140</v>
      </c>
      <c r="K25" s="17"/>
      <c r="L25" s="17"/>
      <c r="M25" s="17"/>
      <c r="N25" s="17"/>
    </row>
    <row r="26" spans="1:24">
      <c r="A26" s="144" t="s">
        <v>161</v>
      </c>
      <c r="B26" s="24"/>
      <c r="C26" s="24"/>
      <c r="D26" s="24"/>
      <c r="E26" s="601" t="s">
        <v>160</v>
      </c>
      <c r="F26" s="601"/>
      <c r="G26" s="601"/>
    </row>
    <row r="28" spans="1:24">
      <c r="O28" s="17"/>
      <c r="P28" s="17"/>
      <c r="Q28" s="17"/>
      <c r="R28" s="2"/>
      <c r="S28" s="17"/>
      <c r="T28" s="17"/>
      <c r="U28" s="17"/>
      <c r="V28" s="17"/>
      <c r="W28" s="17"/>
      <c r="X28" s="17"/>
    </row>
    <row r="29" spans="1:24" ht="15.75">
      <c r="B29" s="22"/>
      <c r="E29" s="45"/>
    </row>
    <row r="33" spans="2:2">
      <c r="B33" s="35"/>
    </row>
  </sheetData>
  <sortState xmlns:xlrd2="http://schemas.microsoft.com/office/spreadsheetml/2017/richdata2" ref="O27:Z30">
    <sortCondition descending="1" ref="O27"/>
  </sortState>
  <mergeCells count="8">
    <mergeCell ref="A5:A6"/>
    <mergeCell ref="G5:G6"/>
    <mergeCell ref="E26:G26"/>
    <mergeCell ref="A2:A3"/>
    <mergeCell ref="G2:G3"/>
    <mergeCell ref="B2:F2"/>
    <mergeCell ref="B3:F3"/>
    <mergeCell ref="B5:B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rgb="FFCC66FF"/>
  </sheetPr>
  <dimension ref="A1:AH39"/>
  <sheetViews>
    <sheetView showGridLines="0" view="pageBreakPreview" zoomScaleNormal="60" zoomScaleSheetLayoutView="100" workbookViewId="0">
      <selection activeCell="B2" sqref="B2:E2"/>
    </sheetView>
  </sheetViews>
  <sheetFormatPr defaultColWidth="9.140625" defaultRowHeight="12.75"/>
  <cols>
    <col min="1" max="1" width="10.5703125" style="3" customWidth="1"/>
    <col min="2" max="5" width="11.7109375" style="3" customWidth="1"/>
    <col min="6" max="6" width="17.7109375" style="3" customWidth="1"/>
    <col min="7" max="8" width="9.140625" style="3"/>
    <col min="9" max="9" width="8.85546875" style="215" customWidth="1"/>
    <col min="10" max="16384" width="9.140625" style="3"/>
  </cols>
  <sheetData>
    <row r="1" spans="1:34" s="5" customFormat="1" ht="21.75" customHeight="1">
      <c r="A1" s="12"/>
      <c r="B1" s="8"/>
      <c r="C1" s="8"/>
      <c r="D1" s="8"/>
      <c r="E1" s="8"/>
      <c r="F1" s="12"/>
    </row>
    <row r="2" spans="1:34" s="5" customFormat="1" ht="31.5" customHeight="1">
      <c r="A2" s="531">
        <v>2020</v>
      </c>
      <c r="B2" s="537" t="s">
        <v>353</v>
      </c>
      <c r="C2" s="537"/>
      <c r="D2" s="537"/>
      <c r="E2" s="537"/>
      <c r="F2" s="507" t="s">
        <v>217</v>
      </c>
    </row>
    <row r="3" spans="1:34" s="5" customFormat="1" ht="33.75" customHeight="1">
      <c r="A3" s="531"/>
      <c r="B3" s="600" t="s">
        <v>407</v>
      </c>
      <c r="C3" s="600"/>
      <c r="D3" s="600"/>
      <c r="E3" s="600"/>
      <c r="F3" s="599"/>
    </row>
    <row r="4" spans="1:34" s="5" customFormat="1" ht="24.95" customHeight="1" thickBot="1">
      <c r="A4" s="195"/>
      <c r="B4" s="195"/>
      <c r="C4" s="195"/>
      <c r="D4" s="195"/>
      <c r="E4" s="195"/>
      <c r="F4" s="115"/>
    </row>
    <row r="5" spans="1:34" s="17" customFormat="1" ht="28.5" customHeight="1" thickBot="1">
      <c r="A5" s="166" t="s">
        <v>236</v>
      </c>
      <c r="B5" s="210" t="s">
        <v>5</v>
      </c>
      <c r="C5" s="73"/>
      <c r="D5" s="73"/>
      <c r="E5" s="133" t="s">
        <v>4</v>
      </c>
      <c r="F5" s="167" t="s">
        <v>235</v>
      </c>
    </row>
    <row r="6" spans="1:34" s="2" customFormat="1" ht="30" customHeight="1" thickBot="1">
      <c r="A6" s="196" t="s">
        <v>23</v>
      </c>
      <c r="B6" s="123">
        <v>4</v>
      </c>
      <c r="C6" s="124">
        <v>3</v>
      </c>
      <c r="D6" s="124">
        <v>2</v>
      </c>
      <c r="E6" s="124">
        <v>1</v>
      </c>
      <c r="F6" s="196" t="s">
        <v>106</v>
      </c>
      <c r="G6" s="17"/>
      <c r="H6" s="17"/>
      <c r="J6" s="3"/>
      <c r="K6" s="3"/>
      <c r="L6" s="3"/>
      <c r="M6" s="1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4" s="2" customFormat="1" ht="21" customHeight="1" thickBot="1">
      <c r="A7" s="617" t="s">
        <v>21</v>
      </c>
      <c r="B7" s="617"/>
      <c r="C7" s="103"/>
      <c r="D7" s="103"/>
      <c r="E7" s="103"/>
      <c r="F7" s="441" t="s">
        <v>48</v>
      </c>
      <c r="G7" s="17"/>
      <c r="H7" s="17"/>
      <c r="M7" s="17"/>
      <c r="AG7" s="17"/>
      <c r="AH7" s="17"/>
    </row>
    <row r="8" spans="1:34" s="17" customFormat="1" ht="18" customHeight="1">
      <c r="A8" s="212">
        <f t="shared" ref="A8:A15" si="0">SUM(B8:E8)</f>
        <v>67</v>
      </c>
      <c r="B8" s="213">
        <v>0</v>
      </c>
      <c r="C8" s="214">
        <v>0</v>
      </c>
      <c r="D8" s="213">
        <v>0</v>
      </c>
      <c r="E8" s="214">
        <v>67</v>
      </c>
      <c r="F8" s="186" t="s">
        <v>51</v>
      </c>
      <c r="H8" s="215"/>
      <c r="J8" s="3"/>
      <c r="K8" s="3"/>
      <c r="L8" s="3"/>
      <c r="M8" s="21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4" s="17" customFormat="1" ht="18" customHeight="1">
      <c r="A9" s="172">
        <f t="shared" si="0"/>
        <v>1446</v>
      </c>
      <c r="B9" s="170">
        <v>0</v>
      </c>
      <c r="C9" s="170">
        <v>0</v>
      </c>
      <c r="D9" s="170">
        <v>4</v>
      </c>
      <c r="E9" s="170">
        <v>1442</v>
      </c>
      <c r="F9" s="186" t="s">
        <v>92</v>
      </c>
      <c r="G9" s="3"/>
      <c r="H9" s="215"/>
      <c r="J9" s="3"/>
      <c r="K9" s="3"/>
      <c r="L9" s="3"/>
      <c r="M9" s="21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4" s="17" customFormat="1" ht="18" customHeight="1">
      <c r="A10" s="172">
        <f t="shared" si="0"/>
        <v>2323</v>
      </c>
      <c r="B10" s="170">
        <v>0</v>
      </c>
      <c r="C10" s="170">
        <v>0</v>
      </c>
      <c r="D10" s="170">
        <v>19</v>
      </c>
      <c r="E10" s="170">
        <v>2304</v>
      </c>
      <c r="F10" s="186" t="s">
        <v>52</v>
      </c>
      <c r="G10" s="3"/>
      <c r="H10" s="215"/>
      <c r="J10" s="3"/>
      <c r="K10" s="3"/>
      <c r="L10" s="3"/>
      <c r="M10" s="21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4" s="17" customFormat="1" ht="18" customHeight="1">
      <c r="A11" s="172">
        <f t="shared" si="0"/>
        <v>857</v>
      </c>
      <c r="B11" s="170">
        <v>0</v>
      </c>
      <c r="C11" s="170">
        <v>1</v>
      </c>
      <c r="D11" s="170">
        <v>28</v>
      </c>
      <c r="E11" s="170">
        <v>828</v>
      </c>
      <c r="F11" s="186" t="s">
        <v>93</v>
      </c>
      <c r="G11" s="3"/>
      <c r="H11" s="215"/>
      <c r="J11" s="3"/>
      <c r="K11" s="3"/>
      <c r="L11" s="3"/>
      <c r="M11" s="215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4" s="17" customFormat="1" ht="18" customHeight="1">
      <c r="A12" s="172">
        <f t="shared" si="0"/>
        <v>357</v>
      </c>
      <c r="B12" s="172">
        <v>1</v>
      </c>
      <c r="C12" s="171">
        <v>2</v>
      </c>
      <c r="D12" s="170">
        <v>37</v>
      </c>
      <c r="E12" s="170">
        <v>317</v>
      </c>
      <c r="F12" s="186" t="s">
        <v>53</v>
      </c>
      <c r="G12" s="3"/>
      <c r="H12" s="215"/>
      <c r="I12" s="173"/>
      <c r="J12" s="3"/>
      <c r="K12" s="3"/>
      <c r="L12" s="3"/>
      <c r="M12" s="215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4" s="17" customFormat="1" ht="18" customHeight="1">
      <c r="A13" s="172">
        <f t="shared" si="0"/>
        <v>167</v>
      </c>
      <c r="B13" s="170">
        <v>2</v>
      </c>
      <c r="C13" s="169">
        <v>1</v>
      </c>
      <c r="D13" s="170">
        <v>34</v>
      </c>
      <c r="E13" s="169">
        <v>130</v>
      </c>
      <c r="F13" s="186" t="s">
        <v>54</v>
      </c>
      <c r="G13" s="3"/>
      <c r="H13" s="215"/>
      <c r="J13" s="3"/>
      <c r="K13" s="3"/>
      <c r="L13" s="3"/>
      <c r="M13" s="215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4" s="17" customFormat="1" ht="18" customHeight="1">
      <c r="A14" s="172">
        <f t="shared" si="0"/>
        <v>93</v>
      </c>
      <c r="B14" s="170">
        <v>1</v>
      </c>
      <c r="C14" s="170">
        <v>1</v>
      </c>
      <c r="D14" s="170">
        <v>21</v>
      </c>
      <c r="E14" s="170">
        <v>70</v>
      </c>
      <c r="F14" s="186" t="s">
        <v>55</v>
      </c>
      <c r="G14" s="3"/>
      <c r="H14" s="215"/>
      <c r="J14" s="3"/>
      <c r="K14" s="3"/>
      <c r="L14" s="3"/>
      <c r="M14" s="215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17" customFormat="1" ht="18" customHeight="1">
      <c r="A15" s="172">
        <f t="shared" si="0"/>
        <v>176</v>
      </c>
      <c r="B15" s="170">
        <v>2</v>
      </c>
      <c r="C15" s="170">
        <v>6</v>
      </c>
      <c r="D15" s="170">
        <v>33</v>
      </c>
      <c r="E15" s="170">
        <v>135</v>
      </c>
      <c r="F15" s="186" t="s">
        <v>139</v>
      </c>
      <c r="G15" s="3"/>
      <c r="H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4" s="17" customFormat="1" ht="18" customHeight="1" thickBot="1">
      <c r="A16" s="184">
        <f>SUM(A8:A15)</f>
        <v>5486</v>
      </c>
      <c r="B16" s="185">
        <f t="shared" ref="B16:D16" si="1">SUM(B8:B15)</f>
        <v>6</v>
      </c>
      <c r="C16" s="185">
        <f t="shared" si="1"/>
        <v>11</v>
      </c>
      <c r="D16" s="185">
        <f t="shared" si="1"/>
        <v>176</v>
      </c>
      <c r="E16" s="185">
        <f>SUM(E8:E15)</f>
        <v>5293</v>
      </c>
      <c r="F16" s="216" t="s">
        <v>275</v>
      </c>
      <c r="G16" s="3"/>
      <c r="H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2"/>
      <c r="AH16" s="2"/>
    </row>
    <row r="17" spans="1:34" s="2" customFormat="1" ht="21" customHeight="1" thickBot="1">
      <c r="A17" s="202" t="s">
        <v>20</v>
      </c>
      <c r="B17" s="103"/>
      <c r="C17" s="103"/>
      <c r="D17" s="103"/>
      <c r="E17" s="103"/>
      <c r="F17" s="441" t="s">
        <v>47</v>
      </c>
      <c r="AG17" s="17"/>
      <c r="AH17" s="17"/>
    </row>
    <row r="18" spans="1:34" s="17" customFormat="1" ht="18" customHeight="1">
      <c r="A18" s="212">
        <f t="shared" ref="A18:A25" si="2">SUM(B18:E18)</f>
        <v>4</v>
      </c>
      <c r="B18" s="213">
        <v>0</v>
      </c>
      <c r="C18" s="214">
        <v>0</v>
      </c>
      <c r="D18" s="213">
        <v>0</v>
      </c>
      <c r="E18" s="214">
        <v>4</v>
      </c>
      <c r="F18" s="186" t="s">
        <v>51</v>
      </c>
      <c r="G18" s="3"/>
      <c r="H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4" s="17" customFormat="1" ht="18" customHeight="1">
      <c r="A19" s="172">
        <f t="shared" si="2"/>
        <v>58</v>
      </c>
      <c r="B19" s="170">
        <v>0</v>
      </c>
      <c r="C19" s="170">
        <v>0</v>
      </c>
      <c r="D19" s="170">
        <v>0</v>
      </c>
      <c r="E19" s="170">
        <v>58</v>
      </c>
      <c r="F19" s="186" t="s">
        <v>92</v>
      </c>
      <c r="G19" s="3"/>
      <c r="H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4" s="17" customFormat="1" ht="18" customHeight="1">
      <c r="A20" s="172">
        <f t="shared" si="2"/>
        <v>225</v>
      </c>
      <c r="B20" s="170">
        <v>0</v>
      </c>
      <c r="C20" s="170">
        <v>0</v>
      </c>
      <c r="D20" s="170">
        <v>3</v>
      </c>
      <c r="E20" s="170">
        <v>222</v>
      </c>
      <c r="F20" s="186" t="s">
        <v>52</v>
      </c>
      <c r="G20" s="3"/>
      <c r="H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4" s="17" customFormat="1" ht="18" customHeight="1">
      <c r="A21" s="172">
        <f t="shared" si="2"/>
        <v>146</v>
      </c>
      <c r="B21" s="170">
        <v>0</v>
      </c>
      <c r="C21" s="170">
        <v>0</v>
      </c>
      <c r="D21" s="170">
        <v>6</v>
      </c>
      <c r="E21" s="170">
        <v>140</v>
      </c>
      <c r="F21" s="186" t="s">
        <v>93</v>
      </c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4" s="17" customFormat="1" ht="18" customHeight="1">
      <c r="A22" s="172">
        <f t="shared" si="2"/>
        <v>58</v>
      </c>
      <c r="B22" s="169">
        <v>0</v>
      </c>
      <c r="C22" s="170">
        <v>0</v>
      </c>
      <c r="D22" s="170">
        <v>10</v>
      </c>
      <c r="E22" s="170">
        <v>48</v>
      </c>
      <c r="F22" s="186" t="s">
        <v>53</v>
      </c>
      <c r="G22" s="3"/>
      <c r="H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4" s="17" customFormat="1" ht="18" customHeight="1">
      <c r="A23" s="172">
        <f t="shared" si="2"/>
        <v>19</v>
      </c>
      <c r="B23" s="170">
        <v>0</v>
      </c>
      <c r="C23" s="169">
        <v>0</v>
      </c>
      <c r="D23" s="170">
        <v>6</v>
      </c>
      <c r="E23" s="169">
        <v>13</v>
      </c>
      <c r="F23" s="186" t="s">
        <v>54</v>
      </c>
      <c r="G23" s="3"/>
      <c r="H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4" s="17" customFormat="1" ht="18" customHeight="1">
      <c r="A24" s="172">
        <f t="shared" si="2"/>
        <v>12</v>
      </c>
      <c r="B24" s="170">
        <v>0</v>
      </c>
      <c r="C24" s="170">
        <v>1</v>
      </c>
      <c r="D24" s="170">
        <v>4</v>
      </c>
      <c r="E24" s="170">
        <v>7</v>
      </c>
      <c r="F24" s="186" t="s">
        <v>55</v>
      </c>
      <c r="G24" s="3"/>
      <c r="H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4" s="17" customFormat="1" ht="18" customHeight="1">
      <c r="A25" s="172">
        <f t="shared" si="2"/>
        <v>18</v>
      </c>
      <c r="B25" s="170">
        <v>0</v>
      </c>
      <c r="C25" s="170">
        <v>1</v>
      </c>
      <c r="D25" s="170">
        <v>2</v>
      </c>
      <c r="E25" s="170">
        <v>15</v>
      </c>
      <c r="F25" s="186" t="s">
        <v>139</v>
      </c>
      <c r="G25" s="3"/>
      <c r="H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4" s="17" customFormat="1" ht="18" customHeight="1" thickBot="1">
      <c r="A26" s="184">
        <f>SUM(A18:A25)</f>
        <v>540</v>
      </c>
      <c r="B26" s="185">
        <f t="shared" ref="B26" si="3">SUM(B18:B25)</f>
        <v>0</v>
      </c>
      <c r="C26" s="185">
        <f t="shared" ref="C26" si="4">SUM(C18:C25)</f>
        <v>2</v>
      </c>
      <c r="D26" s="185">
        <f t="shared" ref="D26" si="5">SUM(D18:D25)</f>
        <v>31</v>
      </c>
      <c r="E26" s="185">
        <f>SUM(E18:E25)</f>
        <v>507</v>
      </c>
      <c r="F26" s="216" t="s">
        <v>275</v>
      </c>
      <c r="G26" s="3"/>
      <c r="H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2" customFormat="1" ht="21" customHeight="1" thickBot="1">
      <c r="A27" s="202" t="s">
        <v>23</v>
      </c>
      <c r="B27" s="103"/>
      <c r="C27" s="219"/>
      <c r="D27" s="219"/>
      <c r="E27" s="219"/>
      <c r="F27" s="441" t="s">
        <v>76</v>
      </c>
      <c r="G27" s="3"/>
      <c r="H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17" customFormat="1" ht="18" customHeight="1">
      <c r="A28" s="212">
        <f>A8+A18</f>
        <v>71</v>
      </c>
      <c r="B28" s="213">
        <f t="shared" ref="A28:E36" si="6">B8+B18</f>
        <v>0</v>
      </c>
      <c r="C28" s="214">
        <f t="shared" si="6"/>
        <v>0</v>
      </c>
      <c r="D28" s="213">
        <f t="shared" si="6"/>
        <v>0</v>
      </c>
      <c r="E28" s="214">
        <f t="shared" si="6"/>
        <v>71</v>
      </c>
      <c r="F28" s="186" t="s">
        <v>51</v>
      </c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17" customFormat="1" ht="18" customHeight="1">
      <c r="A29" s="172">
        <f t="shared" si="6"/>
        <v>1504</v>
      </c>
      <c r="B29" s="170">
        <f t="shared" si="6"/>
        <v>0</v>
      </c>
      <c r="C29" s="170">
        <f t="shared" si="6"/>
        <v>0</v>
      </c>
      <c r="D29" s="170">
        <f t="shared" si="6"/>
        <v>4</v>
      </c>
      <c r="E29" s="170">
        <f t="shared" si="6"/>
        <v>1500</v>
      </c>
      <c r="F29" s="186" t="s">
        <v>92</v>
      </c>
      <c r="G29" s="3"/>
      <c r="H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17" customFormat="1" ht="18" customHeight="1">
      <c r="A30" s="172">
        <f t="shared" si="6"/>
        <v>2548</v>
      </c>
      <c r="B30" s="170">
        <f t="shared" si="6"/>
        <v>0</v>
      </c>
      <c r="C30" s="170">
        <f t="shared" si="6"/>
        <v>0</v>
      </c>
      <c r="D30" s="170">
        <f t="shared" si="6"/>
        <v>22</v>
      </c>
      <c r="E30" s="170">
        <f t="shared" si="6"/>
        <v>2526</v>
      </c>
      <c r="F30" s="186" t="s">
        <v>52</v>
      </c>
      <c r="G30" s="3"/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17" customFormat="1" ht="18" customHeight="1">
      <c r="A31" s="172">
        <f>A11+A21</f>
        <v>1003</v>
      </c>
      <c r="B31" s="170">
        <f t="shared" si="6"/>
        <v>0</v>
      </c>
      <c r="C31" s="170">
        <f t="shared" si="6"/>
        <v>1</v>
      </c>
      <c r="D31" s="170">
        <f t="shared" si="6"/>
        <v>34</v>
      </c>
      <c r="E31" s="170">
        <f t="shared" si="6"/>
        <v>968</v>
      </c>
      <c r="F31" s="186" t="s">
        <v>93</v>
      </c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17" customFormat="1" ht="18" customHeight="1">
      <c r="A32" s="172">
        <f t="shared" si="6"/>
        <v>415</v>
      </c>
      <c r="B32" s="169">
        <f t="shared" si="6"/>
        <v>1</v>
      </c>
      <c r="C32" s="170">
        <f t="shared" si="6"/>
        <v>2</v>
      </c>
      <c r="D32" s="170">
        <f t="shared" si="6"/>
        <v>47</v>
      </c>
      <c r="E32" s="170">
        <f t="shared" si="6"/>
        <v>365</v>
      </c>
      <c r="F32" s="186" t="s">
        <v>53</v>
      </c>
      <c r="G32" s="3"/>
      <c r="H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17" customFormat="1" ht="18" customHeight="1">
      <c r="A33" s="172">
        <f>A13+A23</f>
        <v>186</v>
      </c>
      <c r="B33" s="170">
        <f t="shared" si="6"/>
        <v>2</v>
      </c>
      <c r="C33" s="169">
        <f t="shared" si="6"/>
        <v>1</v>
      </c>
      <c r="D33" s="170">
        <f t="shared" si="6"/>
        <v>40</v>
      </c>
      <c r="E33" s="169">
        <f t="shared" si="6"/>
        <v>143</v>
      </c>
      <c r="F33" s="186" t="s">
        <v>54</v>
      </c>
      <c r="G33" s="3"/>
      <c r="H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17" customFormat="1" ht="18" customHeight="1">
      <c r="A34" s="172">
        <f t="shared" si="6"/>
        <v>105</v>
      </c>
      <c r="B34" s="170">
        <f t="shared" si="6"/>
        <v>1</v>
      </c>
      <c r="C34" s="170">
        <f t="shared" si="6"/>
        <v>2</v>
      </c>
      <c r="D34" s="170">
        <f t="shared" si="6"/>
        <v>25</v>
      </c>
      <c r="E34" s="170">
        <f t="shared" si="6"/>
        <v>77</v>
      </c>
      <c r="F34" s="186" t="s">
        <v>55</v>
      </c>
      <c r="G34" s="3"/>
      <c r="H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17" customFormat="1" ht="18" customHeight="1">
      <c r="A35" s="172">
        <f t="shared" si="6"/>
        <v>194</v>
      </c>
      <c r="B35" s="170">
        <f t="shared" si="6"/>
        <v>2</v>
      </c>
      <c r="C35" s="170">
        <f t="shared" si="6"/>
        <v>7</v>
      </c>
      <c r="D35" s="170">
        <f t="shared" si="6"/>
        <v>35</v>
      </c>
      <c r="E35" s="170">
        <f t="shared" si="6"/>
        <v>150</v>
      </c>
      <c r="F35" s="186" t="s">
        <v>139</v>
      </c>
      <c r="G35" s="3"/>
      <c r="H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17" customFormat="1" ht="18" customHeight="1" thickBot="1">
      <c r="A36" s="184">
        <f t="shared" si="6"/>
        <v>6026</v>
      </c>
      <c r="B36" s="185">
        <f>B16+B26</f>
        <v>6</v>
      </c>
      <c r="C36" s="185">
        <f t="shared" si="6"/>
        <v>13</v>
      </c>
      <c r="D36" s="185">
        <f>D16+D26</f>
        <v>207</v>
      </c>
      <c r="E36" s="185">
        <f>E16+E26</f>
        <v>5800</v>
      </c>
      <c r="F36" s="216" t="s">
        <v>275</v>
      </c>
      <c r="G36" s="3"/>
      <c r="H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>
      <c r="A37" s="39" t="s">
        <v>141</v>
      </c>
      <c r="B37" s="24"/>
      <c r="C37" s="24"/>
      <c r="D37" s="24"/>
      <c r="E37" s="24"/>
      <c r="F37" s="209" t="s">
        <v>140</v>
      </c>
    </row>
    <row r="38" spans="1:34">
      <c r="A38" s="39" t="s">
        <v>161</v>
      </c>
      <c r="B38" s="24"/>
      <c r="C38" s="24"/>
      <c r="D38" s="24"/>
      <c r="E38" s="217"/>
      <c r="F38" s="217" t="s">
        <v>160</v>
      </c>
    </row>
    <row r="39" spans="1:34" ht="3" customHeight="1">
      <c r="A39" s="24"/>
      <c r="B39" s="24"/>
      <c r="C39" s="24"/>
      <c r="D39" s="24"/>
      <c r="E39" s="24"/>
      <c r="F39" s="24"/>
    </row>
  </sheetData>
  <sortState xmlns:xlrd2="http://schemas.microsoft.com/office/spreadsheetml/2017/richdata2" ref="N22:X25">
    <sortCondition descending="1" ref="N22"/>
  </sortState>
  <mergeCells count="5">
    <mergeCell ref="A2:A3"/>
    <mergeCell ref="F2:F3"/>
    <mergeCell ref="B2:E2"/>
    <mergeCell ref="B3:E3"/>
    <mergeCell ref="A7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tabColor rgb="FFCC66FF"/>
  </sheetPr>
  <dimension ref="A1:X32"/>
  <sheetViews>
    <sheetView showGridLines="0" view="pageBreakPreview" zoomScaleNormal="60" zoomScaleSheetLayoutView="100" workbookViewId="0">
      <selection activeCell="B2" sqref="B2:F2"/>
    </sheetView>
  </sheetViews>
  <sheetFormatPr defaultColWidth="9.140625" defaultRowHeight="12.75"/>
  <cols>
    <col min="1" max="1" width="21.42578125" style="3" customWidth="1"/>
    <col min="2" max="2" width="9.7109375" style="3" customWidth="1"/>
    <col min="3" max="6" width="12.7109375" style="3" customWidth="1"/>
    <col min="7" max="7" width="20.5703125" style="3" customWidth="1"/>
    <col min="8" max="16384" width="9.140625" style="3"/>
  </cols>
  <sheetData>
    <row r="1" spans="1:22" s="5" customFormat="1" ht="24.95" customHeight="1">
      <c r="A1" s="10"/>
      <c r="B1" s="12"/>
      <c r="C1" s="8"/>
      <c r="D1" s="8"/>
      <c r="E1" s="8"/>
      <c r="F1" s="8"/>
      <c r="G1" s="12"/>
    </row>
    <row r="2" spans="1:22" s="5" customFormat="1" ht="33" customHeight="1">
      <c r="A2" s="531">
        <v>2020</v>
      </c>
      <c r="B2" s="537" t="s">
        <v>408</v>
      </c>
      <c r="C2" s="537"/>
      <c r="D2" s="537"/>
      <c r="E2" s="537"/>
      <c r="F2" s="537"/>
      <c r="G2" s="507" t="s">
        <v>218</v>
      </c>
    </row>
    <row r="3" spans="1:22" s="5" customFormat="1" ht="33.75" customHeight="1">
      <c r="A3" s="531"/>
      <c r="B3" s="600" t="s">
        <v>409</v>
      </c>
      <c r="C3" s="600"/>
      <c r="D3" s="600"/>
      <c r="E3" s="600"/>
      <c r="F3" s="600"/>
      <c r="G3" s="599"/>
    </row>
    <row r="4" spans="1:22" s="5" customFormat="1" ht="24.95" customHeight="1" thickBot="1">
      <c r="A4" s="136"/>
      <c r="B4" s="137"/>
      <c r="C4" s="8"/>
      <c r="D4" s="8"/>
      <c r="E4" s="8"/>
      <c r="F4" s="8"/>
      <c r="G4" s="12"/>
    </row>
    <row r="5" spans="1:22" s="433" customFormat="1" ht="24.95" customHeight="1" thickBot="1">
      <c r="A5" s="538" t="s">
        <v>101</v>
      </c>
      <c r="B5" s="619" t="s">
        <v>95</v>
      </c>
      <c r="C5" s="440" t="s">
        <v>5</v>
      </c>
      <c r="D5" s="431"/>
      <c r="E5" s="432"/>
      <c r="F5" s="432" t="s">
        <v>4</v>
      </c>
      <c r="G5" s="589" t="s">
        <v>265</v>
      </c>
    </row>
    <row r="6" spans="1:22" s="436" customFormat="1" ht="33.75" customHeight="1" thickBot="1">
      <c r="A6" s="618"/>
      <c r="B6" s="620"/>
      <c r="C6" s="434">
        <v>4</v>
      </c>
      <c r="D6" s="434">
        <v>3</v>
      </c>
      <c r="E6" s="434">
        <v>2</v>
      </c>
      <c r="F6" s="435">
        <v>1</v>
      </c>
      <c r="G6" s="584"/>
    </row>
    <row r="7" spans="1:22" s="2" customFormat="1" ht="21" customHeight="1" thickBot="1">
      <c r="A7" s="202" t="s">
        <v>21</v>
      </c>
      <c r="B7" s="129"/>
      <c r="C7" s="129"/>
      <c r="D7" s="129"/>
      <c r="E7" s="129"/>
      <c r="F7" s="129"/>
      <c r="G7" s="441" t="s">
        <v>48</v>
      </c>
    </row>
    <row r="8" spans="1:22" s="17" customFormat="1" ht="18" customHeight="1">
      <c r="A8" s="223" t="s">
        <v>229</v>
      </c>
      <c r="B8" s="212">
        <f>SUM(C8:F8)</f>
        <v>1</v>
      </c>
      <c r="C8" s="213">
        <v>0</v>
      </c>
      <c r="D8" s="214">
        <v>1</v>
      </c>
      <c r="E8" s="213">
        <v>0</v>
      </c>
      <c r="F8" s="214">
        <v>0</v>
      </c>
      <c r="G8" s="176" t="s">
        <v>155</v>
      </c>
    </row>
    <row r="9" spans="1:22" s="17" customFormat="1" ht="18" customHeight="1">
      <c r="A9" s="225" t="s">
        <v>115</v>
      </c>
      <c r="B9" s="172">
        <f t="shared" ref="B9:B13" si="0">SUM(C9:F9)</f>
        <v>68</v>
      </c>
      <c r="C9" s="170">
        <v>0</v>
      </c>
      <c r="D9" s="170">
        <v>0</v>
      </c>
      <c r="E9" s="170">
        <v>10</v>
      </c>
      <c r="F9" s="170">
        <v>58</v>
      </c>
      <c r="G9" s="176" t="s">
        <v>98</v>
      </c>
    </row>
    <row r="10" spans="1:22" s="17" customFormat="1" ht="18" customHeight="1">
      <c r="A10" s="225" t="s">
        <v>116</v>
      </c>
      <c r="B10" s="172">
        <f t="shared" si="0"/>
        <v>465</v>
      </c>
      <c r="C10" s="170">
        <v>1</v>
      </c>
      <c r="D10" s="170">
        <v>2</v>
      </c>
      <c r="E10" s="170">
        <v>29</v>
      </c>
      <c r="F10" s="170">
        <v>433</v>
      </c>
      <c r="G10" s="176" t="s">
        <v>99</v>
      </c>
    </row>
    <row r="11" spans="1:22" s="17" customFormat="1" ht="18" customHeight="1">
      <c r="A11" s="225" t="s">
        <v>117</v>
      </c>
      <c r="B11" s="172">
        <f t="shared" si="0"/>
        <v>2194</v>
      </c>
      <c r="C11" s="170">
        <v>2</v>
      </c>
      <c r="D11" s="170">
        <v>5</v>
      </c>
      <c r="E11" s="170">
        <v>77</v>
      </c>
      <c r="F11" s="170">
        <v>2110</v>
      </c>
      <c r="G11" s="176" t="s">
        <v>100</v>
      </c>
    </row>
    <row r="12" spans="1:22" s="17" customFormat="1" ht="18" customHeight="1">
      <c r="A12" s="225" t="s">
        <v>151</v>
      </c>
      <c r="B12" s="172">
        <f t="shared" si="0"/>
        <v>2457</v>
      </c>
      <c r="C12" s="169">
        <v>3</v>
      </c>
      <c r="D12" s="170">
        <v>3</v>
      </c>
      <c r="E12" s="170">
        <v>60</v>
      </c>
      <c r="F12" s="170">
        <v>2391</v>
      </c>
      <c r="G12" s="176" t="s">
        <v>152</v>
      </c>
      <c r="I12" s="173"/>
      <c r="Q12" s="2"/>
      <c r="R12" s="2"/>
      <c r="S12" s="2"/>
      <c r="T12" s="2"/>
      <c r="U12" s="2"/>
      <c r="V12" s="2"/>
    </row>
    <row r="13" spans="1:22" s="17" customFormat="1" ht="18" customHeight="1">
      <c r="A13" s="225" t="s">
        <v>31</v>
      </c>
      <c r="B13" s="172">
        <f t="shared" si="0"/>
        <v>301</v>
      </c>
      <c r="C13" s="170">
        <v>0</v>
      </c>
      <c r="D13" s="169">
        <v>0</v>
      </c>
      <c r="E13" s="170">
        <v>0</v>
      </c>
      <c r="F13" s="169">
        <v>301</v>
      </c>
      <c r="G13" s="176" t="s">
        <v>37</v>
      </c>
      <c r="O13" s="2"/>
      <c r="P13" s="2"/>
    </row>
    <row r="14" spans="1:22" s="17" customFormat="1" ht="18" customHeight="1" thickBot="1">
      <c r="A14" s="226" t="s">
        <v>23</v>
      </c>
      <c r="B14" s="185">
        <f>SUM(B8:B13)</f>
        <v>5486</v>
      </c>
      <c r="C14" s="185">
        <f>SUM(C8:C13)</f>
        <v>6</v>
      </c>
      <c r="D14" s="185">
        <f t="shared" ref="D14:E14" si="1">SUM(D8:D13)</f>
        <v>11</v>
      </c>
      <c r="E14" s="185">
        <f t="shared" si="1"/>
        <v>176</v>
      </c>
      <c r="F14" s="185">
        <f>SUM(F8:F13)</f>
        <v>5293</v>
      </c>
      <c r="G14" s="232" t="s">
        <v>76</v>
      </c>
      <c r="J14" s="2"/>
      <c r="K14" s="2"/>
      <c r="L14" s="2"/>
      <c r="M14" s="2"/>
      <c r="N14" s="2"/>
    </row>
    <row r="15" spans="1:22" s="2" customFormat="1" ht="21" customHeight="1" thickBot="1">
      <c r="A15" s="202" t="s">
        <v>20</v>
      </c>
      <c r="B15" s="70"/>
      <c r="C15" s="70"/>
      <c r="D15" s="70"/>
      <c r="E15" s="70"/>
      <c r="F15" s="70"/>
      <c r="G15" s="441" t="s">
        <v>47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7" customFormat="1" ht="18" customHeight="1">
      <c r="A16" s="223" t="s">
        <v>229</v>
      </c>
      <c r="B16" s="212">
        <f>SUM(C16:F16)</f>
        <v>1</v>
      </c>
      <c r="C16" s="213">
        <v>0</v>
      </c>
      <c r="D16" s="214">
        <v>0</v>
      </c>
      <c r="E16" s="213">
        <v>0</v>
      </c>
      <c r="F16" s="214">
        <v>1</v>
      </c>
      <c r="G16" s="176" t="s">
        <v>155</v>
      </c>
    </row>
    <row r="17" spans="1:24" s="17" customFormat="1" ht="18" customHeight="1">
      <c r="A17" s="225" t="s">
        <v>115</v>
      </c>
      <c r="B17" s="172">
        <f t="shared" ref="B17:B21" si="2">SUM(C17:F17)</f>
        <v>3</v>
      </c>
      <c r="C17" s="170">
        <v>0</v>
      </c>
      <c r="D17" s="170">
        <v>0</v>
      </c>
      <c r="E17" s="170">
        <v>0</v>
      </c>
      <c r="F17" s="170">
        <v>3</v>
      </c>
      <c r="G17" s="176" t="s">
        <v>98</v>
      </c>
    </row>
    <row r="18" spans="1:24" s="17" customFormat="1" ht="18" customHeight="1">
      <c r="A18" s="225" t="s">
        <v>116</v>
      </c>
      <c r="B18" s="172">
        <f t="shared" si="2"/>
        <v>31</v>
      </c>
      <c r="C18" s="170">
        <v>0</v>
      </c>
      <c r="D18" s="169">
        <v>0</v>
      </c>
      <c r="E18" s="170">
        <v>3</v>
      </c>
      <c r="F18" s="170">
        <v>28</v>
      </c>
      <c r="G18" s="176" t="s">
        <v>99</v>
      </c>
    </row>
    <row r="19" spans="1:24" s="17" customFormat="1" ht="18" customHeight="1">
      <c r="A19" s="225" t="s">
        <v>117</v>
      </c>
      <c r="B19" s="172">
        <f t="shared" si="2"/>
        <v>167</v>
      </c>
      <c r="C19" s="170">
        <v>0</v>
      </c>
      <c r="D19" s="170">
        <v>1</v>
      </c>
      <c r="E19" s="170">
        <v>8</v>
      </c>
      <c r="F19" s="170">
        <v>158</v>
      </c>
      <c r="G19" s="176" t="s">
        <v>100</v>
      </c>
    </row>
    <row r="20" spans="1:24" s="17" customFormat="1" ht="18" customHeight="1">
      <c r="A20" s="225" t="s">
        <v>151</v>
      </c>
      <c r="B20" s="172">
        <f t="shared" si="2"/>
        <v>220</v>
      </c>
      <c r="C20" s="169">
        <v>0</v>
      </c>
      <c r="D20" s="170">
        <v>1</v>
      </c>
      <c r="E20" s="170">
        <v>20</v>
      </c>
      <c r="F20" s="170">
        <v>199</v>
      </c>
      <c r="G20" s="176" t="s">
        <v>152</v>
      </c>
    </row>
    <row r="21" spans="1:24" s="17" customFormat="1" ht="18" customHeight="1">
      <c r="A21" s="225" t="s">
        <v>31</v>
      </c>
      <c r="B21" s="172">
        <f t="shared" si="2"/>
        <v>118</v>
      </c>
      <c r="C21" s="170">
        <v>0</v>
      </c>
      <c r="D21" s="169">
        <v>0</v>
      </c>
      <c r="E21" s="170">
        <v>0</v>
      </c>
      <c r="F21" s="169">
        <v>118</v>
      </c>
      <c r="G21" s="176" t="s">
        <v>37</v>
      </c>
    </row>
    <row r="22" spans="1:24" s="17" customFormat="1" ht="18" customHeight="1" thickBot="1">
      <c r="A22" s="226" t="s">
        <v>23</v>
      </c>
      <c r="B22" s="185">
        <f>SUM(B16:B21)</f>
        <v>540</v>
      </c>
      <c r="C22" s="185">
        <f>SUM(C16:C21)</f>
        <v>0</v>
      </c>
      <c r="D22" s="185">
        <f t="shared" ref="D22" si="3">SUM(D16:D21)</f>
        <v>2</v>
      </c>
      <c r="E22" s="185">
        <f t="shared" ref="E22" si="4">SUM(E16:E21)</f>
        <v>31</v>
      </c>
      <c r="F22" s="185">
        <f>SUM(F16:F21)</f>
        <v>507</v>
      </c>
      <c r="G22" s="232" t="s">
        <v>76</v>
      </c>
      <c r="Q22" s="2"/>
      <c r="R22" s="2"/>
      <c r="S22" s="2"/>
    </row>
    <row r="23" spans="1:24" s="2" customFormat="1" ht="21" customHeight="1" thickBot="1">
      <c r="A23" s="202" t="s">
        <v>23</v>
      </c>
      <c r="B23" s="70"/>
      <c r="C23" s="70"/>
      <c r="D23" s="70"/>
      <c r="E23" s="70"/>
      <c r="F23" s="70"/>
      <c r="G23" s="441" t="s">
        <v>76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24" s="17" customFormat="1" ht="18" customHeight="1">
      <c r="A24" s="223" t="s">
        <v>229</v>
      </c>
      <c r="B24" s="212">
        <f t="shared" ref="B24:E29" si="5">B8+B16</f>
        <v>2</v>
      </c>
      <c r="C24" s="213">
        <f t="shared" si="5"/>
        <v>0</v>
      </c>
      <c r="D24" s="214">
        <f t="shared" si="5"/>
        <v>1</v>
      </c>
      <c r="E24" s="213">
        <f t="shared" si="5"/>
        <v>0</v>
      </c>
      <c r="F24" s="214">
        <f>F8+F16</f>
        <v>1</v>
      </c>
      <c r="G24" s="176" t="s">
        <v>155</v>
      </c>
    </row>
    <row r="25" spans="1:24" s="17" customFormat="1" ht="18" customHeight="1">
      <c r="A25" s="225" t="s">
        <v>115</v>
      </c>
      <c r="B25" s="172">
        <f t="shared" si="5"/>
        <v>71</v>
      </c>
      <c r="C25" s="170">
        <f t="shared" si="5"/>
        <v>0</v>
      </c>
      <c r="D25" s="170">
        <f t="shared" si="5"/>
        <v>0</v>
      </c>
      <c r="E25" s="170">
        <f t="shared" si="5"/>
        <v>10</v>
      </c>
      <c r="F25" s="170">
        <f t="shared" ref="F25:F29" si="6">F9+F17</f>
        <v>61</v>
      </c>
      <c r="G25" s="176" t="s">
        <v>98</v>
      </c>
    </row>
    <row r="26" spans="1:24" s="17" customFormat="1" ht="18" customHeight="1">
      <c r="A26" s="225" t="s">
        <v>116</v>
      </c>
      <c r="B26" s="172">
        <f t="shared" si="5"/>
        <v>496</v>
      </c>
      <c r="C26" s="170">
        <f t="shared" si="5"/>
        <v>1</v>
      </c>
      <c r="D26" s="170">
        <f t="shared" si="5"/>
        <v>2</v>
      </c>
      <c r="E26" s="170">
        <f t="shared" si="5"/>
        <v>32</v>
      </c>
      <c r="F26" s="170">
        <f t="shared" si="6"/>
        <v>461</v>
      </c>
      <c r="G26" s="176" t="s">
        <v>99</v>
      </c>
    </row>
    <row r="27" spans="1:24" s="17" customFormat="1" ht="18" customHeight="1">
      <c r="A27" s="225" t="s">
        <v>117</v>
      </c>
      <c r="B27" s="172">
        <f t="shared" si="5"/>
        <v>2361</v>
      </c>
      <c r="C27" s="170">
        <f t="shared" si="5"/>
        <v>2</v>
      </c>
      <c r="D27" s="170">
        <f t="shared" si="5"/>
        <v>6</v>
      </c>
      <c r="E27" s="170">
        <f t="shared" si="5"/>
        <v>85</v>
      </c>
      <c r="F27" s="170">
        <f t="shared" si="6"/>
        <v>2268</v>
      </c>
      <c r="G27" s="176" t="s">
        <v>100</v>
      </c>
    </row>
    <row r="28" spans="1:24" s="17" customFormat="1" ht="18" customHeight="1">
      <c r="A28" s="225" t="s">
        <v>151</v>
      </c>
      <c r="B28" s="172">
        <f t="shared" si="5"/>
        <v>2677</v>
      </c>
      <c r="C28" s="169">
        <f t="shared" si="5"/>
        <v>3</v>
      </c>
      <c r="D28" s="170">
        <f t="shared" si="5"/>
        <v>4</v>
      </c>
      <c r="E28" s="170">
        <f t="shared" si="5"/>
        <v>80</v>
      </c>
      <c r="F28" s="170">
        <f t="shared" si="6"/>
        <v>2590</v>
      </c>
      <c r="G28" s="176" t="s">
        <v>152</v>
      </c>
    </row>
    <row r="29" spans="1:24" s="17" customFormat="1" ht="18" customHeight="1">
      <c r="A29" s="225" t="s">
        <v>31</v>
      </c>
      <c r="B29" s="172">
        <f t="shared" si="5"/>
        <v>419</v>
      </c>
      <c r="C29" s="170">
        <f t="shared" si="5"/>
        <v>0</v>
      </c>
      <c r="D29" s="169">
        <f t="shared" si="5"/>
        <v>0</v>
      </c>
      <c r="E29" s="170">
        <f t="shared" si="5"/>
        <v>0</v>
      </c>
      <c r="F29" s="169">
        <f t="shared" si="6"/>
        <v>419</v>
      </c>
      <c r="G29" s="176" t="s">
        <v>37</v>
      </c>
    </row>
    <row r="30" spans="1:24" s="17" customFormat="1" ht="18" customHeight="1" thickBot="1">
      <c r="A30" s="226" t="s">
        <v>23</v>
      </c>
      <c r="B30" s="185">
        <f t="shared" ref="B30:E30" si="7">SUM(B24:B29)</f>
        <v>6026</v>
      </c>
      <c r="C30" s="185">
        <f t="shared" si="7"/>
        <v>6</v>
      </c>
      <c r="D30" s="185">
        <f t="shared" si="7"/>
        <v>13</v>
      </c>
      <c r="E30" s="185">
        <f t="shared" si="7"/>
        <v>207</v>
      </c>
      <c r="F30" s="185">
        <f>SUM(F24:F29)</f>
        <v>5800</v>
      </c>
      <c r="G30" s="232" t="s">
        <v>76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9" t="s">
        <v>141</v>
      </c>
      <c r="B31" s="24"/>
      <c r="C31" s="24"/>
      <c r="D31" s="147"/>
      <c r="E31" s="24"/>
      <c r="F31" s="24"/>
      <c r="G31" s="209" t="s">
        <v>140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>
      <c r="A32" s="39" t="s">
        <v>161</v>
      </c>
      <c r="B32" s="24"/>
      <c r="C32" s="24"/>
      <c r="D32" s="24"/>
      <c r="E32" s="508" t="s">
        <v>160</v>
      </c>
      <c r="F32" s="508"/>
      <c r="G32" s="508"/>
    </row>
  </sheetData>
  <sortState xmlns:xlrd2="http://schemas.microsoft.com/office/spreadsheetml/2017/richdata2" ref="O16:V19">
    <sortCondition descending="1" ref="O16"/>
  </sortState>
  <mergeCells count="8">
    <mergeCell ref="A5:A6"/>
    <mergeCell ref="G5:G6"/>
    <mergeCell ref="E32:G32"/>
    <mergeCell ref="B5:B6"/>
    <mergeCell ref="A2:A3"/>
    <mergeCell ref="B2:F2"/>
    <mergeCell ref="G2:G3"/>
    <mergeCell ref="B3:F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rgb="FFCC66FF"/>
  </sheetPr>
  <dimension ref="A1:AK34"/>
  <sheetViews>
    <sheetView showGridLines="0" view="pageBreakPreview" zoomScale="90" zoomScaleNormal="60" zoomScaleSheetLayoutView="90" workbookViewId="0">
      <selection activeCell="O26" sqref="O26"/>
    </sheetView>
  </sheetViews>
  <sheetFormatPr defaultColWidth="9.140625" defaultRowHeight="12.75"/>
  <cols>
    <col min="1" max="1" width="19" style="3" customWidth="1"/>
    <col min="2" max="2" width="9.5703125" style="3" customWidth="1"/>
    <col min="3" max="3" width="8.42578125" style="3" customWidth="1"/>
    <col min="4" max="11" width="8" style="3" customWidth="1"/>
    <col min="12" max="12" width="19" style="3" customWidth="1"/>
    <col min="13" max="14" width="9.140625" style="3"/>
    <col min="15" max="24" width="7.42578125" style="3" customWidth="1"/>
    <col min="25" max="16384" width="9.140625" style="3"/>
  </cols>
  <sheetData>
    <row r="1" spans="1:37" s="5" customFormat="1" ht="30.7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37" s="5" customFormat="1" ht="30.75" customHeight="1">
      <c r="A2" s="531">
        <v>2020</v>
      </c>
      <c r="B2" s="537" t="s">
        <v>410</v>
      </c>
      <c r="C2" s="537"/>
      <c r="D2" s="537"/>
      <c r="E2" s="537"/>
      <c r="F2" s="537"/>
      <c r="G2" s="537"/>
      <c r="H2" s="537"/>
      <c r="I2" s="537"/>
      <c r="J2" s="537"/>
      <c r="K2" s="537"/>
      <c r="L2" s="507" t="s">
        <v>219</v>
      </c>
    </row>
    <row r="3" spans="1:37" s="5" customFormat="1" ht="40.5" customHeight="1">
      <c r="A3" s="531"/>
      <c r="B3" s="600" t="s">
        <v>411</v>
      </c>
      <c r="C3" s="600"/>
      <c r="D3" s="600"/>
      <c r="E3" s="600"/>
      <c r="F3" s="600"/>
      <c r="G3" s="600"/>
      <c r="H3" s="600"/>
      <c r="I3" s="600"/>
      <c r="J3" s="600"/>
      <c r="K3" s="600"/>
      <c r="L3" s="599"/>
    </row>
    <row r="4" spans="1:37" s="5" customFormat="1" ht="15.75" customHeight="1" thickBot="1">
      <c r="A4" s="220"/>
      <c r="B4" s="221"/>
      <c r="C4" s="221"/>
      <c r="D4" s="221"/>
      <c r="E4" s="221"/>
      <c r="F4" s="221"/>
      <c r="G4" s="110"/>
      <c r="H4" s="76"/>
      <c r="I4" s="76"/>
      <c r="J4" s="76"/>
      <c r="K4" s="76"/>
      <c r="L4" s="75"/>
    </row>
    <row r="5" spans="1:37" s="17" customFormat="1" ht="24.95" customHeight="1" thickBot="1">
      <c r="A5" s="621" t="s">
        <v>97</v>
      </c>
      <c r="B5" s="615" t="s">
        <v>95</v>
      </c>
      <c r="C5" s="222" t="s">
        <v>112</v>
      </c>
      <c r="D5" s="138"/>
      <c r="E5" s="138"/>
      <c r="F5" s="138"/>
      <c r="G5" s="138"/>
      <c r="H5" s="138"/>
      <c r="I5" s="138"/>
      <c r="J5" s="133"/>
      <c r="K5" s="491" t="s">
        <v>111</v>
      </c>
      <c r="L5" s="624" t="s">
        <v>266</v>
      </c>
    </row>
    <row r="6" spans="1:37" s="2" customFormat="1" ht="69" customHeight="1" thickBot="1">
      <c r="A6" s="622"/>
      <c r="B6" s="623"/>
      <c r="C6" s="437" t="s">
        <v>304</v>
      </c>
      <c r="D6" s="438" t="s">
        <v>184</v>
      </c>
      <c r="E6" s="438" t="s">
        <v>185</v>
      </c>
      <c r="F6" s="438" t="s">
        <v>186</v>
      </c>
      <c r="G6" s="438" t="s">
        <v>187</v>
      </c>
      <c r="H6" s="438" t="s">
        <v>188</v>
      </c>
      <c r="I6" s="438" t="s">
        <v>189</v>
      </c>
      <c r="J6" s="438" t="s">
        <v>190</v>
      </c>
      <c r="K6" s="439" t="s">
        <v>191</v>
      </c>
      <c r="L6" s="585"/>
    </row>
    <row r="7" spans="1:37" s="2" customFormat="1" ht="21" customHeight="1" thickBot="1">
      <c r="A7" s="202" t="s">
        <v>21</v>
      </c>
      <c r="B7" s="129"/>
      <c r="C7" s="129"/>
      <c r="D7" s="129"/>
      <c r="E7" s="129"/>
      <c r="F7" s="129"/>
      <c r="G7" s="441"/>
      <c r="H7" s="202"/>
      <c r="I7" s="129"/>
      <c r="J7" s="129"/>
      <c r="K7" s="129"/>
      <c r="L7" s="441" t="s">
        <v>48</v>
      </c>
    </row>
    <row r="8" spans="1:37" s="17" customFormat="1" ht="24">
      <c r="A8" s="223" t="s">
        <v>170</v>
      </c>
      <c r="B8" s="212">
        <f>SUM(C8:K8)</f>
        <v>1</v>
      </c>
      <c r="C8" s="213">
        <v>0</v>
      </c>
      <c r="D8" s="214">
        <v>0</v>
      </c>
      <c r="E8" s="213">
        <v>0</v>
      </c>
      <c r="F8" s="214">
        <v>0</v>
      </c>
      <c r="G8" s="214">
        <v>0</v>
      </c>
      <c r="H8" s="213">
        <v>0</v>
      </c>
      <c r="I8" s="214">
        <v>1</v>
      </c>
      <c r="J8" s="213">
        <v>0</v>
      </c>
      <c r="K8" s="214">
        <v>0</v>
      </c>
      <c r="L8" s="224" t="s">
        <v>155</v>
      </c>
    </row>
    <row r="9" spans="1:37" s="17" customFormat="1" ht="18" customHeight="1">
      <c r="A9" s="225" t="s">
        <v>115</v>
      </c>
      <c r="B9" s="172">
        <f t="shared" ref="B9:B13" si="0">SUM(C9:K9)</f>
        <v>68</v>
      </c>
      <c r="C9" s="170">
        <v>4</v>
      </c>
      <c r="D9" s="170">
        <v>0</v>
      </c>
      <c r="E9" s="170">
        <v>0</v>
      </c>
      <c r="F9" s="170">
        <v>0</v>
      </c>
      <c r="G9" s="169">
        <v>2</v>
      </c>
      <c r="H9" s="170">
        <v>7</v>
      </c>
      <c r="I9" s="170">
        <v>3</v>
      </c>
      <c r="J9" s="170">
        <v>29</v>
      </c>
      <c r="K9" s="170">
        <v>23</v>
      </c>
      <c r="L9" s="224" t="s">
        <v>98</v>
      </c>
      <c r="U9" s="46"/>
    </row>
    <row r="10" spans="1:37" s="17" customFormat="1" ht="18" customHeight="1">
      <c r="A10" s="225" t="s">
        <v>116</v>
      </c>
      <c r="B10" s="172">
        <f t="shared" si="0"/>
        <v>465</v>
      </c>
      <c r="C10" s="170">
        <v>20</v>
      </c>
      <c r="D10" s="170">
        <v>8</v>
      </c>
      <c r="E10" s="170">
        <v>19</v>
      </c>
      <c r="F10" s="170">
        <v>31</v>
      </c>
      <c r="G10" s="169">
        <v>36</v>
      </c>
      <c r="H10" s="170">
        <v>33</v>
      </c>
      <c r="I10" s="170">
        <v>44</v>
      </c>
      <c r="J10" s="170">
        <v>215</v>
      </c>
      <c r="K10" s="170">
        <v>59</v>
      </c>
      <c r="L10" s="224" t="s">
        <v>99</v>
      </c>
    </row>
    <row r="11" spans="1:37" s="17" customFormat="1" ht="18" customHeight="1">
      <c r="A11" s="225" t="s">
        <v>117</v>
      </c>
      <c r="B11" s="172">
        <f t="shared" si="0"/>
        <v>2194</v>
      </c>
      <c r="C11" s="170">
        <v>44</v>
      </c>
      <c r="D11" s="170">
        <v>47</v>
      </c>
      <c r="E11" s="170">
        <v>153</v>
      </c>
      <c r="F11" s="170">
        <v>237</v>
      </c>
      <c r="G11" s="169">
        <v>162</v>
      </c>
      <c r="H11" s="170">
        <v>134</v>
      </c>
      <c r="I11" s="170">
        <v>137</v>
      </c>
      <c r="J11" s="170">
        <v>1112</v>
      </c>
      <c r="K11" s="170">
        <v>168</v>
      </c>
      <c r="L11" s="224" t="s">
        <v>100</v>
      </c>
    </row>
    <row r="12" spans="1:37" s="17" customFormat="1" ht="18" customHeight="1">
      <c r="A12" s="225" t="s">
        <v>151</v>
      </c>
      <c r="B12" s="172">
        <f t="shared" si="0"/>
        <v>2457</v>
      </c>
      <c r="C12" s="169">
        <v>42</v>
      </c>
      <c r="D12" s="170">
        <v>211</v>
      </c>
      <c r="E12" s="170">
        <v>391</v>
      </c>
      <c r="F12" s="170">
        <v>238</v>
      </c>
      <c r="G12" s="169">
        <v>74</v>
      </c>
      <c r="H12" s="169">
        <v>90</v>
      </c>
      <c r="I12" s="170">
        <v>182</v>
      </c>
      <c r="J12" s="170">
        <v>1074</v>
      </c>
      <c r="K12" s="170">
        <v>155</v>
      </c>
      <c r="L12" s="224" t="s">
        <v>152</v>
      </c>
    </row>
    <row r="13" spans="1:37" s="17" customFormat="1" ht="18" customHeight="1">
      <c r="A13" s="225" t="s">
        <v>31</v>
      </c>
      <c r="B13" s="172">
        <f t="shared" si="0"/>
        <v>301</v>
      </c>
      <c r="C13" s="170">
        <v>301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224" t="s">
        <v>37</v>
      </c>
    </row>
    <row r="14" spans="1:37" s="17" customFormat="1" ht="18" customHeight="1" thickBot="1">
      <c r="A14" s="226" t="s">
        <v>23</v>
      </c>
      <c r="B14" s="185">
        <f>SUM(B8:B13)</f>
        <v>5486</v>
      </c>
      <c r="C14" s="185">
        <f>SUM(C8:C13)</f>
        <v>411</v>
      </c>
      <c r="D14" s="185">
        <f>SUM(D8:D13)</f>
        <v>266</v>
      </c>
      <c r="E14" s="185">
        <f t="shared" ref="E14:H14" si="1">SUM(E8:E13)</f>
        <v>563</v>
      </c>
      <c r="F14" s="185">
        <f t="shared" si="1"/>
        <v>506</v>
      </c>
      <c r="G14" s="185">
        <f>SUM(G8:G13)</f>
        <v>274</v>
      </c>
      <c r="H14" s="185">
        <f t="shared" si="1"/>
        <v>264</v>
      </c>
      <c r="I14" s="185">
        <f>SUM(I8:I13)</f>
        <v>367</v>
      </c>
      <c r="J14" s="185">
        <f>SUM(J8:J13)</f>
        <v>2430</v>
      </c>
      <c r="K14" s="185">
        <f>SUM(K8:K13)</f>
        <v>405</v>
      </c>
      <c r="L14" s="227" t="s">
        <v>76</v>
      </c>
    </row>
    <row r="15" spans="1:37" s="2" customFormat="1" ht="21" customHeight="1" thickBot="1">
      <c r="A15" s="202" t="s">
        <v>20</v>
      </c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441" t="s">
        <v>47</v>
      </c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s="17" customFormat="1" ht="24">
      <c r="A16" s="223" t="s">
        <v>170</v>
      </c>
      <c r="B16" s="212">
        <f>SUM(C16:K16)</f>
        <v>1</v>
      </c>
      <c r="C16" s="213">
        <v>0</v>
      </c>
      <c r="D16" s="213">
        <v>0</v>
      </c>
      <c r="E16" s="213">
        <v>0</v>
      </c>
      <c r="F16" s="214">
        <v>1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24" t="s">
        <v>155</v>
      </c>
      <c r="O16" s="433"/>
      <c r="P16" s="433"/>
      <c r="Q16" s="433"/>
      <c r="R16" s="433"/>
      <c r="S16" s="492"/>
      <c r="T16" s="433"/>
      <c r="U16" s="433"/>
      <c r="V16" s="433"/>
      <c r="W16" s="433"/>
      <c r="X16" s="433"/>
    </row>
    <row r="17" spans="1:34" s="17" customFormat="1" ht="18" customHeight="1">
      <c r="A17" s="225" t="s">
        <v>115</v>
      </c>
      <c r="B17" s="172">
        <f t="shared" ref="B17:B21" si="2">SUM(C17:K17)</f>
        <v>3</v>
      </c>
      <c r="C17" s="170">
        <v>0</v>
      </c>
      <c r="D17" s="170">
        <v>0</v>
      </c>
      <c r="E17" s="170">
        <v>1</v>
      </c>
      <c r="F17" s="170">
        <v>0</v>
      </c>
      <c r="G17" s="169">
        <v>0</v>
      </c>
      <c r="H17" s="170">
        <v>0</v>
      </c>
      <c r="I17" s="170">
        <v>1</v>
      </c>
      <c r="J17" s="170">
        <v>0</v>
      </c>
      <c r="K17" s="170">
        <v>1</v>
      </c>
      <c r="L17" s="224" t="s">
        <v>98</v>
      </c>
      <c r="O17" s="433"/>
      <c r="P17" s="433"/>
      <c r="Q17" s="433"/>
      <c r="R17" s="433"/>
      <c r="S17" s="433"/>
      <c r="T17" s="433"/>
      <c r="U17" s="433"/>
      <c r="V17" s="433"/>
      <c r="W17" s="433"/>
      <c r="X17" s="433"/>
    </row>
    <row r="18" spans="1:34" s="17" customFormat="1" ht="18" customHeight="1">
      <c r="A18" s="225" t="s">
        <v>116</v>
      </c>
      <c r="B18" s="172">
        <f t="shared" si="2"/>
        <v>31</v>
      </c>
      <c r="C18" s="170">
        <v>2</v>
      </c>
      <c r="D18" s="170">
        <v>4</v>
      </c>
      <c r="E18" s="170">
        <v>0</v>
      </c>
      <c r="F18" s="170">
        <v>3</v>
      </c>
      <c r="G18" s="169">
        <v>4</v>
      </c>
      <c r="H18" s="170">
        <v>4</v>
      </c>
      <c r="I18" s="170">
        <v>3</v>
      </c>
      <c r="J18" s="170">
        <v>6</v>
      </c>
      <c r="K18" s="170">
        <v>5</v>
      </c>
      <c r="L18" s="224" t="s">
        <v>99</v>
      </c>
      <c r="O18" s="433"/>
      <c r="P18" s="433"/>
      <c r="Q18" s="433"/>
      <c r="R18" s="433"/>
      <c r="S18" s="433"/>
      <c r="T18" s="433"/>
      <c r="U18" s="433"/>
      <c r="V18" s="433"/>
      <c r="W18" s="433"/>
      <c r="X18" s="433"/>
    </row>
    <row r="19" spans="1:34" s="17" customFormat="1" ht="18" customHeight="1">
      <c r="A19" s="225" t="s">
        <v>117</v>
      </c>
      <c r="B19" s="172">
        <f t="shared" si="2"/>
        <v>167</v>
      </c>
      <c r="C19" s="170">
        <v>8</v>
      </c>
      <c r="D19" s="170">
        <v>7</v>
      </c>
      <c r="E19" s="170">
        <v>18</v>
      </c>
      <c r="F19" s="170">
        <v>15</v>
      </c>
      <c r="G19" s="169">
        <v>8</v>
      </c>
      <c r="H19" s="170">
        <v>27</v>
      </c>
      <c r="I19" s="170">
        <v>17</v>
      </c>
      <c r="J19" s="170">
        <v>27</v>
      </c>
      <c r="K19" s="170">
        <v>40</v>
      </c>
      <c r="L19" s="224" t="s">
        <v>100</v>
      </c>
      <c r="O19" s="433"/>
      <c r="P19" s="433"/>
      <c r="Q19" s="433"/>
      <c r="R19" s="433"/>
      <c r="S19" s="433"/>
      <c r="T19" s="433"/>
      <c r="U19" s="433"/>
      <c r="V19" s="433"/>
      <c r="W19" s="433"/>
      <c r="X19" s="433"/>
    </row>
    <row r="20" spans="1:34" s="17" customFormat="1" ht="18" customHeight="1">
      <c r="A20" s="225" t="s">
        <v>151</v>
      </c>
      <c r="B20" s="172">
        <f t="shared" si="2"/>
        <v>220</v>
      </c>
      <c r="C20" s="169">
        <v>21</v>
      </c>
      <c r="D20" s="170">
        <v>32</v>
      </c>
      <c r="E20" s="170">
        <v>20</v>
      </c>
      <c r="F20" s="170">
        <v>20</v>
      </c>
      <c r="G20" s="169">
        <v>11</v>
      </c>
      <c r="H20" s="169">
        <v>18</v>
      </c>
      <c r="I20" s="170">
        <v>26</v>
      </c>
      <c r="J20" s="170">
        <v>22</v>
      </c>
      <c r="K20" s="170">
        <v>50</v>
      </c>
      <c r="L20" s="224" t="s">
        <v>152</v>
      </c>
      <c r="O20" s="433"/>
      <c r="P20" s="433"/>
      <c r="Q20" s="433"/>
      <c r="R20" s="433"/>
      <c r="S20" s="433"/>
      <c r="T20" s="433"/>
      <c r="U20" s="433"/>
      <c r="V20" s="433"/>
      <c r="W20" s="433"/>
      <c r="X20" s="433"/>
    </row>
    <row r="21" spans="1:34" s="17" customFormat="1" ht="18" customHeight="1">
      <c r="A21" s="225" t="s">
        <v>31</v>
      </c>
      <c r="B21" s="172">
        <f t="shared" si="2"/>
        <v>118</v>
      </c>
      <c r="C21" s="170">
        <v>118</v>
      </c>
      <c r="D21" s="169">
        <v>0</v>
      </c>
      <c r="E21" s="170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224" t="s">
        <v>37</v>
      </c>
      <c r="O21" s="433"/>
      <c r="P21" s="433"/>
      <c r="Q21" s="433"/>
      <c r="R21" s="433"/>
      <c r="S21" s="433"/>
      <c r="T21" s="433"/>
      <c r="U21" s="433"/>
      <c r="V21" s="433"/>
      <c r="W21" s="433"/>
      <c r="X21" s="433"/>
    </row>
    <row r="22" spans="1:34" s="17" customFormat="1" ht="18" customHeight="1" thickBot="1">
      <c r="A22" s="226" t="s">
        <v>23</v>
      </c>
      <c r="B22" s="185">
        <f>SUM(B16:B21)</f>
        <v>540</v>
      </c>
      <c r="C22" s="185">
        <f>SUM(C16:C21)</f>
        <v>149</v>
      </c>
      <c r="D22" s="185">
        <f>SUM(D16:D21)</f>
        <v>43</v>
      </c>
      <c r="E22" s="185">
        <f t="shared" ref="E22" si="3">SUM(E16:E21)</f>
        <v>39</v>
      </c>
      <c r="F22" s="185">
        <f t="shared" ref="F22" si="4">SUM(F16:F21)</f>
        <v>39</v>
      </c>
      <c r="G22" s="185">
        <f>SUM(G16:G21)</f>
        <v>23</v>
      </c>
      <c r="H22" s="185">
        <f t="shared" ref="H22" si="5">SUM(H16:H21)</f>
        <v>49</v>
      </c>
      <c r="I22" s="185">
        <f>SUM(I16:I21)</f>
        <v>47</v>
      </c>
      <c r="J22" s="185">
        <f>SUM(J16:J21)</f>
        <v>55</v>
      </c>
      <c r="K22" s="185">
        <f>SUM(K16:K21)</f>
        <v>96</v>
      </c>
      <c r="L22" s="227" t="s">
        <v>76</v>
      </c>
      <c r="O22" s="433"/>
      <c r="P22" s="433"/>
      <c r="Q22" s="433"/>
      <c r="R22" s="433"/>
      <c r="S22" s="433"/>
      <c r="T22" s="433"/>
      <c r="U22" s="433"/>
      <c r="V22" s="433"/>
      <c r="W22" s="433"/>
      <c r="X22" s="433"/>
    </row>
    <row r="23" spans="1:34" s="2" customFormat="1" ht="21" customHeight="1" thickBot="1">
      <c r="A23" s="202" t="s">
        <v>23</v>
      </c>
      <c r="B23" s="230"/>
      <c r="C23" s="231"/>
      <c r="D23" s="231"/>
      <c r="E23" s="231"/>
      <c r="F23" s="231"/>
      <c r="G23" s="231"/>
      <c r="H23" s="231"/>
      <c r="I23" s="231"/>
      <c r="J23" s="231"/>
      <c r="K23" s="231"/>
      <c r="L23" s="441" t="s">
        <v>76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34" s="17" customFormat="1" ht="24">
      <c r="A24" s="223" t="s">
        <v>170</v>
      </c>
      <c r="B24" s="212">
        <f t="shared" ref="B24:J30" si="6">B16+B8</f>
        <v>2</v>
      </c>
      <c r="C24" s="213">
        <f t="shared" si="6"/>
        <v>0</v>
      </c>
      <c r="D24" s="214">
        <f t="shared" si="6"/>
        <v>0</v>
      </c>
      <c r="E24" s="213">
        <f t="shared" si="6"/>
        <v>0</v>
      </c>
      <c r="F24" s="214">
        <f t="shared" si="6"/>
        <v>1</v>
      </c>
      <c r="G24" s="214">
        <f>G16+G8</f>
        <v>0</v>
      </c>
      <c r="H24" s="213">
        <f t="shared" si="6"/>
        <v>0</v>
      </c>
      <c r="I24" s="214">
        <f t="shared" si="6"/>
        <v>1</v>
      </c>
      <c r="J24" s="213">
        <f>J16+J8</f>
        <v>0</v>
      </c>
      <c r="K24" s="214">
        <f>K16+K8</f>
        <v>0</v>
      </c>
      <c r="L24" s="224" t="s">
        <v>155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4" s="17" customFormat="1" ht="18" customHeight="1">
      <c r="A25" s="225" t="s">
        <v>115</v>
      </c>
      <c r="B25" s="172">
        <f t="shared" si="6"/>
        <v>71</v>
      </c>
      <c r="C25" s="170">
        <f t="shared" si="6"/>
        <v>4</v>
      </c>
      <c r="D25" s="170">
        <f t="shared" si="6"/>
        <v>0</v>
      </c>
      <c r="E25" s="170">
        <f t="shared" si="6"/>
        <v>1</v>
      </c>
      <c r="F25" s="170">
        <f t="shared" si="6"/>
        <v>0</v>
      </c>
      <c r="G25" s="169">
        <f t="shared" si="6"/>
        <v>2</v>
      </c>
      <c r="H25" s="170">
        <f t="shared" si="6"/>
        <v>7</v>
      </c>
      <c r="I25" s="170">
        <f t="shared" si="6"/>
        <v>4</v>
      </c>
      <c r="J25" s="170">
        <f t="shared" si="6"/>
        <v>29</v>
      </c>
      <c r="K25" s="170">
        <f t="shared" ref="K25:K30" si="7">K17+K9</f>
        <v>24</v>
      </c>
      <c r="L25" s="224" t="s">
        <v>98</v>
      </c>
    </row>
    <row r="26" spans="1:34" s="17" customFormat="1" ht="18" customHeight="1">
      <c r="A26" s="225" t="s">
        <v>116</v>
      </c>
      <c r="B26" s="172">
        <f t="shared" si="6"/>
        <v>496</v>
      </c>
      <c r="C26" s="170">
        <f t="shared" si="6"/>
        <v>22</v>
      </c>
      <c r="D26" s="170">
        <f t="shared" si="6"/>
        <v>12</v>
      </c>
      <c r="E26" s="170">
        <f t="shared" si="6"/>
        <v>19</v>
      </c>
      <c r="F26" s="170">
        <f t="shared" si="6"/>
        <v>34</v>
      </c>
      <c r="G26" s="169">
        <f t="shared" si="6"/>
        <v>40</v>
      </c>
      <c r="H26" s="170">
        <f t="shared" si="6"/>
        <v>37</v>
      </c>
      <c r="I26" s="170">
        <f t="shared" si="6"/>
        <v>47</v>
      </c>
      <c r="J26" s="170">
        <f t="shared" si="6"/>
        <v>221</v>
      </c>
      <c r="K26" s="170">
        <f t="shared" si="7"/>
        <v>64</v>
      </c>
      <c r="L26" s="224" t="s">
        <v>99</v>
      </c>
    </row>
    <row r="27" spans="1:34" s="17" customFormat="1" ht="18" customHeight="1">
      <c r="A27" s="225" t="s">
        <v>117</v>
      </c>
      <c r="B27" s="172">
        <f t="shared" si="6"/>
        <v>2361</v>
      </c>
      <c r="C27" s="170">
        <f t="shared" si="6"/>
        <v>52</v>
      </c>
      <c r="D27" s="170">
        <f t="shared" si="6"/>
        <v>54</v>
      </c>
      <c r="E27" s="170">
        <f t="shared" si="6"/>
        <v>171</v>
      </c>
      <c r="F27" s="170">
        <f t="shared" si="6"/>
        <v>252</v>
      </c>
      <c r="G27" s="169">
        <f t="shared" si="6"/>
        <v>170</v>
      </c>
      <c r="H27" s="170">
        <f t="shared" si="6"/>
        <v>161</v>
      </c>
      <c r="I27" s="170">
        <f t="shared" si="6"/>
        <v>154</v>
      </c>
      <c r="J27" s="170">
        <f>J19+J11</f>
        <v>1139</v>
      </c>
      <c r="K27" s="170">
        <f>K19+K11</f>
        <v>208</v>
      </c>
      <c r="L27" s="224" t="s">
        <v>100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4" s="17" customFormat="1" ht="18" customHeight="1">
      <c r="A28" s="225" t="s">
        <v>151</v>
      </c>
      <c r="B28" s="172">
        <f>B20+B12</f>
        <v>2677</v>
      </c>
      <c r="C28" s="169">
        <f t="shared" si="6"/>
        <v>63</v>
      </c>
      <c r="D28" s="170">
        <f t="shared" si="6"/>
        <v>243</v>
      </c>
      <c r="E28" s="170">
        <f t="shared" si="6"/>
        <v>411</v>
      </c>
      <c r="F28" s="170">
        <f t="shared" si="6"/>
        <v>258</v>
      </c>
      <c r="G28" s="169">
        <f>G20+G12</f>
        <v>85</v>
      </c>
      <c r="H28" s="169">
        <f t="shared" si="6"/>
        <v>108</v>
      </c>
      <c r="I28" s="170">
        <f t="shared" si="6"/>
        <v>208</v>
      </c>
      <c r="J28" s="170">
        <f t="shared" si="6"/>
        <v>1096</v>
      </c>
      <c r="K28" s="170">
        <f t="shared" si="7"/>
        <v>205</v>
      </c>
      <c r="L28" s="224" t="s">
        <v>152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17" customFormat="1" ht="18" customHeight="1">
      <c r="A29" s="225" t="s">
        <v>31</v>
      </c>
      <c r="B29" s="172">
        <f t="shared" si="6"/>
        <v>419</v>
      </c>
      <c r="C29" s="505">
        <f t="shared" si="6"/>
        <v>419</v>
      </c>
      <c r="D29" s="169">
        <f t="shared" si="6"/>
        <v>0</v>
      </c>
      <c r="E29" s="170">
        <f t="shared" si="6"/>
        <v>0</v>
      </c>
      <c r="F29" s="169">
        <f t="shared" si="6"/>
        <v>0</v>
      </c>
      <c r="G29" s="169">
        <f t="shared" si="6"/>
        <v>0</v>
      </c>
      <c r="H29" s="170">
        <f t="shared" si="6"/>
        <v>0</v>
      </c>
      <c r="I29" s="169">
        <f t="shared" si="6"/>
        <v>0</v>
      </c>
      <c r="J29" s="170">
        <f t="shared" si="6"/>
        <v>0</v>
      </c>
      <c r="K29" s="169">
        <f>K21+K13</f>
        <v>0</v>
      </c>
      <c r="L29" s="224" t="s">
        <v>37</v>
      </c>
      <c r="AB29" s="3"/>
      <c r="AC29" s="3"/>
      <c r="AD29" s="3"/>
      <c r="AE29" s="3"/>
      <c r="AF29" s="3"/>
      <c r="AG29" s="3"/>
      <c r="AH29" s="3"/>
    </row>
    <row r="30" spans="1:34" s="17" customFormat="1" ht="18" customHeight="1" thickBot="1">
      <c r="A30" s="226" t="s">
        <v>23</v>
      </c>
      <c r="B30" s="185">
        <f>B22+B14</f>
        <v>6026</v>
      </c>
      <c r="C30" s="185">
        <f t="shared" si="6"/>
        <v>560</v>
      </c>
      <c r="D30" s="185">
        <f t="shared" si="6"/>
        <v>309</v>
      </c>
      <c r="E30" s="185">
        <f t="shared" si="6"/>
        <v>602</v>
      </c>
      <c r="F30" s="185">
        <f t="shared" si="6"/>
        <v>545</v>
      </c>
      <c r="G30" s="185">
        <f t="shared" si="6"/>
        <v>297</v>
      </c>
      <c r="H30" s="185">
        <f t="shared" si="6"/>
        <v>313</v>
      </c>
      <c r="I30" s="185">
        <f t="shared" si="6"/>
        <v>414</v>
      </c>
      <c r="J30" s="185">
        <f>J22+J14</f>
        <v>2485</v>
      </c>
      <c r="K30" s="185">
        <f t="shared" si="7"/>
        <v>501</v>
      </c>
      <c r="L30" s="227" t="s">
        <v>76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39" t="s">
        <v>141</v>
      </c>
      <c r="B31" s="24"/>
      <c r="C31" s="39"/>
      <c r="D31" s="24"/>
      <c r="E31" s="24"/>
      <c r="F31" s="24"/>
      <c r="G31" s="24"/>
      <c r="H31" s="24"/>
      <c r="I31" s="209"/>
      <c r="J31" s="24"/>
      <c r="K31" s="24"/>
      <c r="L31" s="209" t="s">
        <v>140</v>
      </c>
      <c r="M31" s="215"/>
      <c r="N31" s="215"/>
      <c r="O31" s="215"/>
      <c r="P31" s="17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17"/>
      <c r="AC31" s="17"/>
      <c r="AD31" s="17"/>
      <c r="AE31" s="17"/>
      <c r="AF31" s="17"/>
      <c r="AG31" s="17"/>
      <c r="AH31" s="17"/>
    </row>
    <row r="32" spans="1:34">
      <c r="A32" s="39" t="s">
        <v>161</v>
      </c>
      <c r="B32" s="24"/>
      <c r="C32" s="39"/>
      <c r="D32" s="24"/>
      <c r="E32" s="24"/>
      <c r="F32" s="24"/>
      <c r="G32" s="508" t="s">
        <v>160</v>
      </c>
      <c r="H32" s="508"/>
      <c r="I32" s="508"/>
      <c r="J32" s="508"/>
      <c r="K32" s="508"/>
      <c r="L32" s="508"/>
      <c r="M32" s="215"/>
      <c r="N32" s="215"/>
      <c r="O32" s="215"/>
      <c r="P32" s="2"/>
      <c r="Q32" s="17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17"/>
      <c r="AC32" s="17"/>
      <c r="AD32" s="17"/>
      <c r="AE32" s="17"/>
      <c r="AF32" s="17"/>
      <c r="AG32" s="17"/>
      <c r="AH32" s="17"/>
    </row>
    <row r="33" spans="1:34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</sheetData>
  <sortState xmlns:xlrd2="http://schemas.microsoft.com/office/spreadsheetml/2017/richdata2" ref="S65:AI73">
    <sortCondition descending="1" ref="S65"/>
  </sortState>
  <mergeCells count="8">
    <mergeCell ref="G32:L32"/>
    <mergeCell ref="A2:A3"/>
    <mergeCell ref="L2:L3"/>
    <mergeCell ref="B2:K2"/>
    <mergeCell ref="B3:K3"/>
    <mergeCell ref="A5:A6"/>
    <mergeCell ref="B5:B6"/>
    <mergeCell ref="L5:L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3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9">
    <tabColor rgb="FFCC66FF"/>
  </sheetPr>
  <dimension ref="A1:AR80"/>
  <sheetViews>
    <sheetView showGridLines="0" view="pageBreakPreview" topLeftCell="A10" zoomScale="80" zoomScaleNormal="60" zoomScaleSheetLayoutView="80" workbookViewId="0">
      <selection activeCell="E21" sqref="E21"/>
    </sheetView>
  </sheetViews>
  <sheetFormatPr defaultColWidth="9.140625" defaultRowHeight="12.75"/>
  <cols>
    <col min="1" max="1" width="20" style="3" customWidth="1"/>
    <col min="2" max="2" width="9.7109375" style="3" customWidth="1"/>
    <col min="3" max="3" width="8.42578125" style="3" customWidth="1"/>
    <col min="4" max="9" width="8" style="3" customWidth="1"/>
    <col min="10" max="10" width="8.42578125" style="3" customWidth="1"/>
    <col min="11" max="11" width="8" style="3" customWidth="1"/>
    <col min="12" max="12" width="18.42578125" style="3" customWidth="1"/>
    <col min="13" max="13" width="6" style="3" bestFit="1" customWidth="1"/>
    <col min="14" max="14" width="3.85546875" style="3" bestFit="1" customWidth="1"/>
    <col min="15" max="15" width="6" style="3" bestFit="1" customWidth="1"/>
    <col min="16" max="16" width="7.140625" style="3" bestFit="1" customWidth="1"/>
    <col min="17" max="19" width="6" style="3" bestFit="1" customWidth="1"/>
    <col min="20" max="20" width="4.42578125" style="3" bestFit="1" customWidth="1"/>
    <col min="21" max="21" width="12" style="3" bestFit="1" customWidth="1"/>
    <col min="22" max="22" width="7.28515625" style="3" bestFit="1" customWidth="1"/>
    <col min="23" max="23" width="4.42578125" style="3" bestFit="1" customWidth="1"/>
    <col min="24" max="24" width="9.28515625" style="3" bestFit="1" customWidth="1"/>
    <col min="25" max="16384" width="9.140625" style="3"/>
  </cols>
  <sheetData>
    <row r="1" spans="1:41" ht="24.95" customHeight="1">
      <c r="A1" s="9"/>
      <c r="B1" s="11"/>
      <c r="C1" s="7"/>
      <c r="D1" s="7"/>
      <c r="E1" s="7"/>
      <c r="F1" s="7"/>
      <c r="G1" s="7"/>
      <c r="H1" s="7"/>
      <c r="I1" s="7"/>
      <c r="J1" s="7"/>
      <c r="K1" s="7"/>
      <c r="L1" s="11"/>
    </row>
    <row r="2" spans="1:41" s="5" customFormat="1" ht="30.75" customHeight="1">
      <c r="A2" s="531">
        <v>2020</v>
      </c>
      <c r="B2" s="537" t="s">
        <v>412</v>
      </c>
      <c r="C2" s="537"/>
      <c r="D2" s="537"/>
      <c r="E2" s="537"/>
      <c r="F2" s="537"/>
      <c r="G2" s="537"/>
      <c r="H2" s="537"/>
      <c r="I2" s="537"/>
      <c r="J2" s="537"/>
      <c r="K2" s="537"/>
      <c r="L2" s="507" t="s">
        <v>220</v>
      </c>
    </row>
    <row r="3" spans="1:41" s="5" customFormat="1" ht="40.5" customHeight="1">
      <c r="A3" s="531"/>
      <c r="B3" s="600" t="s">
        <v>413</v>
      </c>
      <c r="C3" s="600"/>
      <c r="D3" s="600"/>
      <c r="E3" s="600"/>
      <c r="F3" s="600"/>
      <c r="G3" s="600"/>
      <c r="H3" s="600"/>
      <c r="I3" s="600"/>
      <c r="J3" s="600"/>
      <c r="K3" s="600"/>
      <c r="L3" s="599"/>
    </row>
    <row r="4" spans="1:41" s="5" customFormat="1" ht="24.9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8"/>
      <c r="L4" s="12"/>
    </row>
    <row r="5" spans="1:41" s="17" customFormat="1" ht="24.95" customHeight="1" thickBot="1">
      <c r="A5" s="621" t="s">
        <v>132</v>
      </c>
      <c r="B5" s="615" t="s">
        <v>95</v>
      </c>
      <c r="C5" s="222" t="s">
        <v>112</v>
      </c>
      <c r="D5" s="138"/>
      <c r="E5" s="138"/>
      <c r="F5" s="138"/>
      <c r="G5" s="138"/>
      <c r="H5" s="138"/>
      <c r="I5" s="138"/>
      <c r="J5" s="133"/>
      <c r="K5" s="133" t="s">
        <v>111</v>
      </c>
      <c r="L5" s="624" t="s">
        <v>305</v>
      </c>
    </row>
    <row r="6" spans="1:41" s="2" customFormat="1" ht="67.5" customHeight="1" thickBot="1">
      <c r="A6" s="622"/>
      <c r="B6" s="623"/>
      <c r="C6" s="437" t="s">
        <v>304</v>
      </c>
      <c r="D6" s="438" t="s">
        <v>184</v>
      </c>
      <c r="E6" s="438" t="s">
        <v>185</v>
      </c>
      <c r="F6" s="438" t="s">
        <v>186</v>
      </c>
      <c r="G6" s="438" t="s">
        <v>187</v>
      </c>
      <c r="H6" s="438" t="s">
        <v>188</v>
      </c>
      <c r="I6" s="438" t="s">
        <v>189</v>
      </c>
      <c r="J6" s="438" t="s">
        <v>190</v>
      </c>
      <c r="K6" s="439" t="s">
        <v>191</v>
      </c>
      <c r="L6" s="585"/>
    </row>
    <row r="7" spans="1:41" s="2" customFormat="1" ht="21" customHeight="1" thickBot="1">
      <c r="A7" s="202" t="s">
        <v>21</v>
      </c>
      <c r="B7" s="129"/>
      <c r="C7" s="129"/>
      <c r="D7" s="129"/>
      <c r="E7" s="129"/>
      <c r="F7" s="129"/>
      <c r="G7" s="441"/>
      <c r="H7" s="202"/>
      <c r="I7" s="129"/>
      <c r="J7" s="129"/>
      <c r="K7" s="129"/>
      <c r="L7" s="441" t="s">
        <v>84</v>
      </c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</row>
    <row r="8" spans="1:41" s="17" customFormat="1" ht="24.75" customHeight="1">
      <c r="A8" s="223" t="s">
        <v>229</v>
      </c>
      <c r="B8" s="212">
        <f>SUM(C8:K8)</f>
        <v>4</v>
      </c>
      <c r="C8" s="213">
        <v>1</v>
      </c>
      <c r="D8" s="214">
        <v>0</v>
      </c>
      <c r="E8" s="214">
        <v>1</v>
      </c>
      <c r="F8" s="214">
        <v>0</v>
      </c>
      <c r="G8" s="214">
        <v>0</v>
      </c>
      <c r="H8" s="214">
        <v>0</v>
      </c>
      <c r="I8" s="214">
        <v>2</v>
      </c>
      <c r="J8" s="214">
        <v>0</v>
      </c>
      <c r="K8" s="214">
        <v>0</v>
      </c>
      <c r="L8" s="224" t="s">
        <v>155</v>
      </c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</row>
    <row r="9" spans="1:41" s="17" customFormat="1" ht="18" customHeight="1">
      <c r="A9" s="225" t="s">
        <v>115</v>
      </c>
      <c r="B9" s="172">
        <f t="shared" ref="B9:B13" si="0">SUM(C9:K9)</f>
        <v>33</v>
      </c>
      <c r="C9" s="170">
        <v>2</v>
      </c>
      <c r="D9" s="170">
        <v>0</v>
      </c>
      <c r="E9" s="170">
        <v>1</v>
      </c>
      <c r="F9" s="170">
        <v>4</v>
      </c>
      <c r="G9" s="169">
        <v>3</v>
      </c>
      <c r="H9" s="170">
        <v>2</v>
      </c>
      <c r="I9" s="170">
        <v>5</v>
      </c>
      <c r="J9" s="170">
        <v>8</v>
      </c>
      <c r="K9" s="170">
        <v>8</v>
      </c>
      <c r="L9" s="224" t="s">
        <v>98</v>
      </c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</row>
    <row r="10" spans="1:41" s="17" customFormat="1" ht="18" customHeight="1">
      <c r="A10" s="225" t="s">
        <v>116</v>
      </c>
      <c r="B10" s="172">
        <f t="shared" si="0"/>
        <v>127</v>
      </c>
      <c r="C10" s="170">
        <v>11</v>
      </c>
      <c r="D10" s="170">
        <v>2</v>
      </c>
      <c r="E10" s="170">
        <v>4</v>
      </c>
      <c r="F10" s="170">
        <v>4</v>
      </c>
      <c r="G10" s="169">
        <v>13</v>
      </c>
      <c r="H10" s="170">
        <v>11</v>
      </c>
      <c r="I10" s="170">
        <v>16</v>
      </c>
      <c r="J10" s="170">
        <v>44</v>
      </c>
      <c r="K10" s="170">
        <v>22</v>
      </c>
      <c r="L10" s="224" t="s">
        <v>99</v>
      </c>
      <c r="N10" s="494"/>
      <c r="O10" s="494"/>
      <c r="P10" s="494"/>
      <c r="Q10" s="494"/>
      <c r="R10" s="494"/>
      <c r="S10" s="494"/>
      <c r="T10" s="493"/>
      <c r="U10" s="493"/>
      <c r="V10" s="493"/>
      <c r="W10" s="493"/>
      <c r="X10" s="493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41" s="17" customFormat="1" ht="18" customHeight="1">
      <c r="A11" s="225" t="s">
        <v>117</v>
      </c>
      <c r="B11" s="172">
        <f t="shared" si="0"/>
        <v>1570</v>
      </c>
      <c r="C11" s="170">
        <v>30</v>
      </c>
      <c r="D11" s="170">
        <v>33</v>
      </c>
      <c r="E11" s="170">
        <v>99</v>
      </c>
      <c r="F11" s="170">
        <v>198</v>
      </c>
      <c r="G11" s="169">
        <v>140</v>
      </c>
      <c r="H11" s="170">
        <v>128</v>
      </c>
      <c r="I11" s="170">
        <v>113</v>
      </c>
      <c r="J11" s="170">
        <v>718</v>
      </c>
      <c r="K11" s="170">
        <v>111</v>
      </c>
      <c r="L11" s="224" t="s">
        <v>100</v>
      </c>
      <c r="N11" s="494"/>
      <c r="O11" s="494"/>
      <c r="P11" s="494"/>
      <c r="Q11" s="494"/>
      <c r="R11" s="494"/>
      <c r="S11" s="494"/>
      <c r="T11" s="493"/>
      <c r="U11" s="493"/>
      <c r="V11" s="493"/>
      <c r="W11" s="493"/>
      <c r="X11" s="493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17" customFormat="1" ht="18" customHeight="1">
      <c r="A12" s="225" t="s">
        <v>151</v>
      </c>
      <c r="B12" s="172">
        <f t="shared" si="0"/>
        <v>3344</v>
      </c>
      <c r="C12" s="169">
        <v>54</v>
      </c>
      <c r="D12" s="170">
        <v>247</v>
      </c>
      <c r="E12" s="170">
        <v>473</v>
      </c>
      <c r="F12" s="170">
        <v>313</v>
      </c>
      <c r="G12" s="169">
        <v>120</v>
      </c>
      <c r="H12" s="169">
        <v>124</v>
      </c>
      <c r="I12" s="170">
        <v>224</v>
      </c>
      <c r="J12" s="170">
        <v>1614</v>
      </c>
      <c r="K12" s="170">
        <v>175</v>
      </c>
      <c r="L12" s="224" t="s">
        <v>152</v>
      </c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AJ12" s="2"/>
      <c r="AK12" s="2"/>
      <c r="AL12" s="2"/>
      <c r="AM12" s="2"/>
      <c r="AN12" s="2"/>
      <c r="AO12" s="2"/>
    </row>
    <row r="13" spans="1:41" s="17" customFormat="1" ht="18" customHeight="1">
      <c r="A13" s="225" t="s">
        <v>31</v>
      </c>
      <c r="B13" s="172">
        <f t="shared" si="0"/>
        <v>13</v>
      </c>
      <c r="C13" s="170">
        <v>13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224" t="s">
        <v>37</v>
      </c>
      <c r="N13" s="494"/>
      <c r="O13" s="494"/>
      <c r="P13" s="494"/>
      <c r="Q13" s="494"/>
      <c r="R13" s="494"/>
      <c r="S13" s="494"/>
      <c r="T13" s="494"/>
      <c r="U13" s="494"/>
      <c r="V13" s="495"/>
      <c r="W13" s="494"/>
      <c r="X13" s="494"/>
    </row>
    <row r="14" spans="1:41" s="17" customFormat="1" ht="18" customHeight="1" thickBot="1">
      <c r="A14" s="226" t="s">
        <v>23</v>
      </c>
      <c r="B14" s="185">
        <f>SUM(B8:B13)</f>
        <v>5091</v>
      </c>
      <c r="C14" s="185">
        <f t="shared" ref="C14:J14" si="1">SUM(C8:C13)</f>
        <v>111</v>
      </c>
      <c r="D14" s="185">
        <f t="shared" si="1"/>
        <v>282</v>
      </c>
      <c r="E14" s="185">
        <f>SUM(E8:E13)</f>
        <v>578</v>
      </c>
      <c r="F14" s="185">
        <f t="shared" si="1"/>
        <v>519</v>
      </c>
      <c r="G14" s="185">
        <f t="shared" si="1"/>
        <v>276</v>
      </c>
      <c r="H14" s="185">
        <f t="shared" si="1"/>
        <v>265</v>
      </c>
      <c r="I14" s="185">
        <f t="shared" si="1"/>
        <v>360</v>
      </c>
      <c r="J14" s="185">
        <f t="shared" si="1"/>
        <v>2384</v>
      </c>
      <c r="K14" s="185">
        <f>SUM(K8:K13)</f>
        <v>316</v>
      </c>
      <c r="L14" s="227" t="s">
        <v>76</v>
      </c>
      <c r="M14" s="26"/>
      <c r="N14" s="496"/>
      <c r="O14" s="496"/>
      <c r="P14" s="496"/>
      <c r="Q14" s="496"/>
      <c r="R14" s="496"/>
      <c r="S14" s="496"/>
      <c r="T14" s="494"/>
      <c r="U14" s="494"/>
      <c r="V14" s="494"/>
      <c r="W14" s="494"/>
      <c r="X14" s="494"/>
    </row>
    <row r="15" spans="1:41" s="2" customFormat="1" ht="21" customHeight="1" thickBot="1">
      <c r="A15" s="202" t="s">
        <v>20</v>
      </c>
      <c r="B15" s="70"/>
      <c r="C15" s="70"/>
      <c r="D15" s="70"/>
      <c r="E15" s="111"/>
      <c r="F15" s="70"/>
      <c r="G15" s="441"/>
      <c r="H15" s="202"/>
      <c r="I15" s="70"/>
      <c r="J15" s="70"/>
      <c r="K15" s="70"/>
      <c r="L15" s="441" t="s">
        <v>104</v>
      </c>
      <c r="N15" s="493"/>
      <c r="O15" s="493"/>
      <c r="P15" s="493"/>
      <c r="Q15" s="493"/>
      <c r="R15" s="493"/>
      <c r="S15" s="494"/>
      <c r="T15" s="495"/>
      <c r="U15" s="495"/>
      <c r="V15" s="495"/>
      <c r="W15" s="495"/>
      <c r="X15" s="494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s="17" customFormat="1" ht="24" customHeight="1">
      <c r="A16" s="223" t="s">
        <v>229</v>
      </c>
      <c r="B16" s="212">
        <f>SUM(C16:K16)</f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24" t="s">
        <v>155</v>
      </c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</row>
    <row r="17" spans="1:44" s="17" customFormat="1" ht="18" customHeight="1">
      <c r="A17" s="225" t="s">
        <v>115</v>
      </c>
      <c r="B17" s="172">
        <f t="shared" ref="B17:B21" si="2">SUM(C17:K17)</f>
        <v>25</v>
      </c>
      <c r="C17" s="170">
        <v>1</v>
      </c>
      <c r="D17" s="170">
        <v>1</v>
      </c>
      <c r="E17" s="170">
        <v>0</v>
      </c>
      <c r="F17" s="170">
        <v>2</v>
      </c>
      <c r="G17" s="169">
        <v>0</v>
      </c>
      <c r="H17" s="170">
        <v>3</v>
      </c>
      <c r="I17" s="170">
        <v>6</v>
      </c>
      <c r="J17" s="170">
        <v>2</v>
      </c>
      <c r="K17" s="170">
        <v>10</v>
      </c>
      <c r="L17" s="224" t="s">
        <v>98</v>
      </c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</row>
    <row r="18" spans="1:44" s="17" customFormat="1" ht="18" customHeight="1">
      <c r="A18" s="225" t="s">
        <v>116</v>
      </c>
      <c r="B18" s="172">
        <f t="shared" si="2"/>
        <v>37</v>
      </c>
      <c r="C18" s="170">
        <v>3</v>
      </c>
      <c r="D18" s="170">
        <v>0</v>
      </c>
      <c r="E18" s="170">
        <v>0</v>
      </c>
      <c r="F18" s="170">
        <v>1</v>
      </c>
      <c r="G18" s="169">
        <v>1</v>
      </c>
      <c r="H18" s="170">
        <v>7</v>
      </c>
      <c r="I18" s="170">
        <v>8</v>
      </c>
      <c r="J18" s="170">
        <v>7</v>
      </c>
      <c r="K18" s="170">
        <v>10</v>
      </c>
      <c r="L18" s="224" t="s">
        <v>99</v>
      </c>
      <c r="N18" s="494"/>
      <c r="O18" s="494"/>
      <c r="P18" s="494"/>
      <c r="Q18" s="494"/>
      <c r="R18" s="494"/>
      <c r="S18" s="494"/>
      <c r="T18" s="494"/>
      <c r="U18" s="494"/>
      <c r="V18" s="495"/>
      <c r="W18" s="494"/>
      <c r="X18" s="494"/>
    </row>
    <row r="19" spans="1:44" s="17" customFormat="1" ht="18" customHeight="1">
      <c r="A19" s="225" t="s">
        <v>117</v>
      </c>
      <c r="B19" s="172">
        <f t="shared" si="2"/>
        <v>214</v>
      </c>
      <c r="C19" s="170">
        <v>14</v>
      </c>
      <c r="D19" s="170">
        <v>8</v>
      </c>
      <c r="E19" s="170">
        <v>2</v>
      </c>
      <c r="F19" s="170">
        <v>11</v>
      </c>
      <c r="G19" s="169">
        <v>9</v>
      </c>
      <c r="H19" s="170">
        <v>26</v>
      </c>
      <c r="I19" s="170">
        <v>25</v>
      </c>
      <c r="J19" s="170">
        <v>40</v>
      </c>
      <c r="K19" s="170">
        <v>79</v>
      </c>
      <c r="L19" s="224" t="s">
        <v>100</v>
      </c>
      <c r="N19" s="494"/>
      <c r="O19" s="494"/>
      <c r="P19" s="494"/>
      <c r="Q19" s="494"/>
      <c r="R19" s="493"/>
      <c r="S19" s="494"/>
      <c r="T19" s="494"/>
      <c r="U19" s="494"/>
      <c r="V19" s="495"/>
      <c r="W19" s="494"/>
      <c r="X19" s="494"/>
    </row>
    <row r="20" spans="1:44" s="17" customFormat="1" ht="18" customHeight="1">
      <c r="A20" s="225" t="s">
        <v>151</v>
      </c>
      <c r="B20" s="172">
        <f t="shared" si="2"/>
        <v>253</v>
      </c>
      <c r="C20" s="169">
        <v>25</v>
      </c>
      <c r="D20" s="170">
        <v>18</v>
      </c>
      <c r="E20" s="170">
        <v>22</v>
      </c>
      <c r="F20" s="170">
        <v>12</v>
      </c>
      <c r="G20" s="169">
        <v>11</v>
      </c>
      <c r="H20" s="169">
        <v>12</v>
      </c>
      <c r="I20" s="170">
        <v>15</v>
      </c>
      <c r="J20" s="170">
        <v>52</v>
      </c>
      <c r="K20" s="170">
        <v>86</v>
      </c>
      <c r="L20" s="224" t="s">
        <v>152</v>
      </c>
      <c r="N20" s="494"/>
      <c r="O20" s="494"/>
      <c r="P20" s="494"/>
      <c r="Q20" s="494"/>
      <c r="R20" s="493"/>
      <c r="S20" s="494"/>
      <c r="T20" s="494"/>
      <c r="U20" s="494"/>
      <c r="V20" s="495"/>
      <c r="W20" s="494"/>
      <c r="X20" s="494"/>
    </row>
    <row r="21" spans="1:44" s="17" customFormat="1" ht="18" customHeight="1">
      <c r="A21" s="225" t="s">
        <v>31</v>
      </c>
      <c r="B21" s="172">
        <f t="shared" si="2"/>
        <v>406</v>
      </c>
      <c r="C21" s="170">
        <v>406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224" t="s">
        <v>37</v>
      </c>
      <c r="N21" s="494"/>
      <c r="O21" s="494"/>
      <c r="P21" s="494"/>
      <c r="Q21" s="494"/>
      <c r="R21" s="493"/>
      <c r="S21" s="494"/>
      <c r="T21" s="494"/>
      <c r="U21" s="493"/>
      <c r="V21" s="493"/>
      <c r="W21" s="494"/>
      <c r="X21" s="494"/>
      <c r="Y21" s="2"/>
      <c r="Z21" s="2"/>
      <c r="AD21" s="26"/>
    </row>
    <row r="22" spans="1:44" s="17" customFormat="1" ht="18" customHeight="1" thickBot="1">
      <c r="A22" s="226" t="s">
        <v>23</v>
      </c>
      <c r="B22" s="185">
        <f>SUM(B16:B21)</f>
        <v>935</v>
      </c>
      <c r="C22" s="185">
        <f t="shared" ref="C22" si="3">SUM(C16:C21)</f>
        <v>449</v>
      </c>
      <c r="D22" s="185">
        <f t="shared" ref="D22" si="4">SUM(D16:D21)</f>
        <v>27</v>
      </c>
      <c r="E22" s="185">
        <f>SUM(E16:E21)</f>
        <v>24</v>
      </c>
      <c r="F22" s="185">
        <f t="shared" ref="F22" si="5">SUM(F16:F21)</f>
        <v>26</v>
      </c>
      <c r="G22" s="185">
        <f t="shared" ref="G22" si="6">SUM(G16:G21)</f>
        <v>21</v>
      </c>
      <c r="H22" s="185">
        <f t="shared" ref="H22" si="7">SUM(H16:H21)</f>
        <v>48</v>
      </c>
      <c r="I22" s="185">
        <f t="shared" ref="I22" si="8">SUM(I16:I21)</f>
        <v>54</v>
      </c>
      <c r="J22" s="185">
        <f t="shared" ref="J22" si="9">SUM(J16:J21)</f>
        <v>101</v>
      </c>
      <c r="K22" s="185">
        <f>SUM(K16:K21)</f>
        <v>185</v>
      </c>
      <c r="L22" s="227" t="s">
        <v>76</v>
      </c>
      <c r="R22" s="2"/>
      <c r="U22" s="2"/>
      <c r="V22" s="2"/>
      <c r="Y22" s="2"/>
      <c r="Z22" s="2"/>
      <c r="AD22" s="26"/>
    </row>
    <row r="23" spans="1:44" s="2" customFormat="1" ht="21" customHeight="1" thickBot="1">
      <c r="A23" s="202" t="s">
        <v>23</v>
      </c>
      <c r="B23" s="70"/>
      <c r="C23" s="70"/>
      <c r="D23" s="70"/>
      <c r="E23" s="70"/>
      <c r="F23" s="70"/>
      <c r="G23" s="441"/>
      <c r="H23" s="202"/>
      <c r="I23" s="70"/>
      <c r="J23" s="70"/>
      <c r="K23" s="70"/>
      <c r="L23" s="441" t="s">
        <v>76</v>
      </c>
      <c r="P23" s="17"/>
      <c r="Q23" s="17"/>
      <c r="S23" s="17"/>
      <c r="T23" s="17"/>
      <c r="W23" s="17"/>
      <c r="X23" s="17"/>
      <c r="AA23" s="17"/>
      <c r="AB23" s="17"/>
      <c r="AC23" s="17"/>
      <c r="AD23" s="17"/>
      <c r="AE23" s="17"/>
      <c r="AF23" s="17"/>
      <c r="AG23" s="17"/>
    </row>
    <row r="24" spans="1:44" s="17" customFormat="1" ht="24" customHeight="1">
      <c r="A24" s="223" t="s">
        <v>229</v>
      </c>
      <c r="B24" s="212">
        <f t="shared" ref="B24:B30" si="10">B16+B8</f>
        <v>4</v>
      </c>
      <c r="C24" s="213">
        <f t="shared" ref="C24:K30" si="11">C16+C8</f>
        <v>1</v>
      </c>
      <c r="D24" s="214">
        <f t="shared" si="11"/>
        <v>0</v>
      </c>
      <c r="E24" s="213">
        <f t="shared" si="11"/>
        <v>1</v>
      </c>
      <c r="F24" s="214">
        <f t="shared" si="11"/>
        <v>0</v>
      </c>
      <c r="G24" s="214">
        <f t="shared" si="11"/>
        <v>0</v>
      </c>
      <c r="H24" s="213">
        <f t="shared" si="11"/>
        <v>0</v>
      </c>
      <c r="I24" s="214">
        <f t="shared" si="11"/>
        <v>2</v>
      </c>
      <c r="J24" s="213">
        <f t="shared" si="11"/>
        <v>0</v>
      </c>
      <c r="K24" s="214">
        <f>K16+K8</f>
        <v>0</v>
      </c>
      <c r="L24" s="224" t="s">
        <v>155</v>
      </c>
      <c r="R24" s="2"/>
      <c r="U24" s="2"/>
      <c r="V24" s="2"/>
      <c r="Y24" s="2"/>
      <c r="Z24" s="2"/>
      <c r="AB24" s="30"/>
      <c r="AD24" s="26"/>
      <c r="AG24" s="30"/>
    </row>
    <row r="25" spans="1:44" s="17" customFormat="1" ht="18" customHeight="1">
      <c r="A25" s="225" t="s">
        <v>115</v>
      </c>
      <c r="B25" s="172">
        <f t="shared" si="10"/>
        <v>58</v>
      </c>
      <c r="C25" s="170">
        <f t="shared" si="11"/>
        <v>3</v>
      </c>
      <c r="D25" s="170">
        <f t="shared" si="11"/>
        <v>1</v>
      </c>
      <c r="E25" s="170">
        <f t="shared" si="11"/>
        <v>1</v>
      </c>
      <c r="F25" s="170">
        <f t="shared" si="11"/>
        <v>6</v>
      </c>
      <c r="G25" s="169">
        <f t="shared" si="11"/>
        <v>3</v>
      </c>
      <c r="H25" s="170">
        <f t="shared" si="11"/>
        <v>5</v>
      </c>
      <c r="I25" s="170">
        <f t="shared" si="11"/>
        <v>11</v>
      </c>
      <c r="J25" s="170">
        <f t="shared" si="11"/>
        <v>10</v>
      </c>
      <c r="K25" s="170">
        <f t="shared" si="11"/>
        <v>18</v>
      </c>
      <c r="L25" s="224" t="s">
        <v>98</v>
      </c>
      <c r="R25" s="2"/>
      <c r="U25" s="2"/>
      <c r="V25" s="2"/>
      <c r="Y25" s="2"/>
      <c r="Z25" s="2"/>
      <c r="AD25" s="26"/>
    </row>
    <row r="26" spans="1:44" s="17" customFormat="1" ht="18" customHeight="1">
      <c r="A26" s="225" t="s">
        <v>116</v>
      </c>
      <c r="B26" s="172">
        <f t="shared" si="10"/>
        <v>164</v>
      </c>
      <c r="C26" s="170">
        <f t="shared" si="11"/>
        <v>14</v>
      </c>
      <c r="D26" s="170">
        <f t="shared" si="11"/>
        <v>2</v>
      </c>
      <c r="E26" s="170">
        <f t="shared" si="11"/>
        <v>4</v>
      </c>
      <c r="F26" s="170">
        <f t="shared" si="11"/>
        <v>5</v>
      </c>
      <c r="G26" s="169">
        <f t="shared" si="11"/>
        <v>14</v>
      </c>
      <c r="H26" s="170">
        <f t="shared" si="11"/>
        <v>18</v>
      </c>
      <c r="I26" s="170">
        <f t="shared" si="11"/>
        <v>24</v>
      </c>
      <c r="J26" s="170">
        <f t="shared" si="11"/>
        <v>51</v>
      </c>
      <c r="K26" s="170">
        <f t="shared" si="11"/>
        <v>32</v>
      </c>
      <c r="L26" s="224" t="s">
        <v>99</v>
      </c>
      <c r="M26" s="3"/>
      <c r="R26" s="2"/>
      <c r="U26" s="2"/>
      <c r="V26" s="2"/>
      <c r="Y26" s="2"/>
      <c r="Z26" s="2"/>
    </row>
    <row r="27" spans="1:44" s="17" customFormat="1" ht="18" customHeight="1">
      <c r="A27" s="225" t="s">
        <v>117</v>
      </c>
      <c r="B27" s="172">
        <f t="shared" si="10"/>
        <v>1784</v>
      </c>
      <c r="C27" s="170">
        <f>C19+C11</f>
        <v>44</v>
      </c>
      <c r="D27" s="170">
        <f t="shared" si="11"/>
        <v>41</v>
      </c>
      <c r="E27" s="170">
        <f t="shared" si="11"/>
        <v>101</v>
      </c>
      <c r="F27" s="170">
        <f t="shared" si="11"/>
        <v>209</v>
      </c>
      <c r="G27" s="169">
        <f t="shared" si="11"/>
        <v>149</v>
      </c>
      <c r="H27" s="170">
        <f t="shared" si="11"/>
        <v>154</v>
      </c>
      <c r="I27" s="170">
        <f t="shared" si="11"/>
        <v>138</v>
      </c>
      <c r="J27" s="170">
        <f t="shared" si="11"/>
        <v>758</v>
      </c>
      <c r="K27" s="170">
        <f t="shared" si="11"/>
        <v>190</v>
      </c>
      <c r="L27" s="224" t="s">
        <v>100</v>
      </c>
      <c r="M27" s="3"/>
      <c r="R27" s="2"/>
      <c r="U27" s="2"/>
      <c r="V27" s="2"/>
      <c r="Y27" s="2"/>
      <c r="Z27" s="2"/>
    </row>
    <row r="28" spans="1:44" s="17" customFormat="1" ht="18" customHeight="1">
      <c r="A28" s="225" t="s">
        <v>151</v>
      </c>
      <c r="B28" s="172">
        <f t="shared" si="10"/>
        <v>3597</v>
      </c>
      <c r="C28" s="169">
        <f t="shared" si="11"/>
        <v>79</v>
      </c>
      <c r="D28" s="170">
        <f t="shared" si="11"/>
        <v>265</v>
      </c>
      <c r="E28" s="170">
        <f t="shared" si="11"/>
        <v>495</v>
      </c>
      <c r="F28" s="170">
        <f t="shared" si="11"/>
        <v>325</v>
      </c>
      <c r="G28" s="169">
        <f t="shared" si="11"/>
        <v>131</v>
      </c>
      <c r="H28" s="169">
        <f t="shared" si="11"/>
        <v>136</v>
      </c>
      <c r="I28" s="170">
        <f t="shared" si="11"/>
        <v>239</v>
      </c>
      <c r="J28" s="170">
        <f t="shared" si="11"/>
        <v>1666</v>
      </c>
      <c r="K28" s="170">
        <f t="shared" si="11"/>
        <v>261</v>
      </c>
      <c r="L28" s="224" t="s">
        <v>152</v>
      </c>
      <c r="M28" s="3"/>
      <c r="R28" s="2"/>
      <c r="U28" s="2"/>
      <c r="V28" s="2"/>
      <c r="Y28" s="2"/>
      <c r="Z28" s="2"/>
    </row>
    <row r="29" spans="1:44" s="17" customFormat="1" ht="18" customHeight="1">
      <c r="A29" s="225" t="s">
        <v>31</v>
      </c>
      <c r="B29" s="172">
        <f t="shared" si="10"/>
        <v>419</v>
      </c>
      <c r="C29" s="170">
        <f t="shared" si="11"/>
        <v>419</v>
      </c>
      <c r="D29" s="169">
        <f t="shared" si="11"/>
        <v>0</v>
      </c>
      <c r="E29" s="170">
        <f t="shared" si="11"/>
        <v>0</v>
      </c>
      <c r="F29" s="169">
        <f t="shared" si="11"/>
        <v>0</v>
      </c>
      <c r="G29" s="169">
        <f t="shared" si="11"/>
        <v>0</v>
      </c>
      <c r="H29" s="170">
        <f t="shared" si="11"/>
        <v>0</v>
      </c>
      <c r="I29" s="169">
        <f t="shared" si="11"/>
        <v>0</v>
      </c>
      <c r="J29" s="170">
        <f t="shared" si="11"/>
        <v>0</v>
      </c>
      <c r="K29" s="169">
        <f t="shared" si="11"/>
        <v>0</v>
      </c>
      <c r="L29" s="224" t="s">
        <v>37</v>
      </c>
      <c r="R29" s="2"/>
      <c r="U29" s="2"/>
      <c r="V29" s="2"/>
      <c r="Y29" s="2"/>
      <c r="Z29" s="2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s="17" customFormat="1" ht="18" customHeight="1" thickBot="1">
      <c r="A30" s="226" t="s">
        <v>23</v>
      </c>
      <c r="B30" s="185">
        <f t="shared" si="10"/>
        <v>6026</v>
      </c>
      <c r="C30" s="185">
        <f t="shared" si="11"/>
        <v>560</v>
      </c>
      <c r="D30" s="185">
        <f t="shared" si="11"/>
        <v>309</v>
      </c>
      <c r="E30" s="185">
        <f t="shared" si="11"/>
        <v>602</v>
      </c>
      <c r="F30" s="185">
        <f t="shared" si="11"/>
        <v>545</v>
      </c>
      <c r="G30" s="185">
        <f t="shared" si="11"/>
        <v>297</v>
      </c>
      <c r="H30" s="185">
        <f t="shared" si="11"/>
        <v>313</v>
      </c>
      <c r="I30" s="185">
        <f>I22+I14</f>
        <v>414</v>
      </c>
      <c r="J30" s="185">
        <f>J22+J14</f>
        <v>2485</v>
      </c>
      <c r="K30" s="185">
        <f>K22+K14</f>
        <v>501</v>
      </c>
      <c r="L30" s="227" t="s">
        <v>76</v>
      </c>
      <c r="M30" s="3"/>
      <c r="R30" s="2"/>
      <c r="U30" s="2"/>
      <c r="V30" s="2"/>
      <c r="Y30" s="2"/>
      <c r="Z30" s="2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>
      <c r="A31" s="39" t="s">
        <v>141</v>
      </c>
      <c r="B31" s="24"/>
      <c r="C31" s="39"/>
      <c r="D31" s="24"/>
      <c r="E31" s="24"/>
      <c r="F31" s="24"/>
      <c r="G31" s="24"/>
      <c r="H31" s="24"/>
      <c r="I31" s="209"/>
      <c r="J31" s="24"/>
      <c r="K31" s="24"/>
      <c r="L31" s="209" t="s">
        <v>140</v>
      </c>
      <c r="M31" s="17"/>
      <c r="N31" s="215"/>
      <c r="O31" s="215"/>
      <c r="P31" s="17"/>
      <c r="Q31" s="17"/>
      <c r="R31" s="2"/>
      <c r="S31" s="17"/>
      <c r="T31" s="17"/>
      <c r="U31" s="2"/>
      <c r="V31" s="2"/>
      <c r="W31" s="17"/>
      <c r="X31" s="17"/>
      <c r="Y31" s="2"/>
      <c r="Z31" s="2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>
      <c r="A32" s="39" t="s">
        <v>161</v>
      </c>
      <c r="B32" s="24"/>
      <c r="C32" s="39"/>
      <c r="D32" s="24"/>
      <c r="E32" s="24"/>
      <c r="F32" s="24"/>
      <c r="G32" s="508" t="s">
        <v>160</v>
      </c>
      <c r="H32" s="508"/>
      <c r="I32" s="508"/>
      <c r="J32" s="508"/>
      <c r="K32" s="508"/>
      <c r="L32" s="508"/>
      <c r="M32" s="215"/>
      <c r="N32" s="215"/>
      <c r="O32" s="215"/>
      <c r="P32" s="215"/>
      <c r="Q32" s="215"/>
      <c r="R32" s="215"/>
      <c r="S32" s="215"/>
      <c r="T32" s="215"/>
      <c r="U32" s="2"/>
      <c r="V32" s="2"/>
      <c r="W32" s="17"/>
      <c r="X32" s="17"/>
      <c r="Y32" s="2"/>
      <c r="Z32" s="2"/>
      <c r="AA32" s="17"/>
      <c r="AB32" s="17"/>
      <c r="AC32" s="17"/>
      <c r="AD32" s="17"/>
      <c r="AE32" s="17"/>
      <c r="AF32" s="17"/>
      <c r="AG32" s="17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</row>
    <row r="33" spans="1:44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"/>
      <c r="V33" s="2"/>
      <c r="W33" s="17"/>
      <c r="X33" s="17"/>
      <c r="Y33" s="2"/>
      <c r="Z33" s="2"/>
      <c r="AA33" s="17"/>
      <c r="AB33" s="17"/>
      <c r="AC33" s="17"/>
      <c r="AD33" s="17"/>
      <c r="AE33" s="17"/>
      <c r="AF33" s="17"/>
      <c r="AG33" s="17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</row>
    <row r="34" spans="1:44">
      <c r="U34" s="2"/>
      <c r="V34" s="2"/>
      <c r="W34" s="17"/>
      <c r="X34" s="17"/>
      <c r="Y34" s="2"/>
      <c r="Z34" s="2"/>
      <c r="AA34" s="17"/>
      <c r="AB34" s="17"/>
      <c r="AC34" s="17"/>
      <c r="AD34" s="17"/>
      <c r="AE34" s="17"/>
      <c r="AF34" s="17"/>
      <c r="AG34" s="17"/>
    </row>
    <row r="35" spans="1:44">
      <c r="U35" s="2"/>
      <c r="V35" s="2"/>
      <c r="W35" s="17"/>
      <c r="X35" s="17"/>
      <c r="Y35" s="2"/>
      <c r="Z35" s="2"/>
      <c r="AA35" s="17"/>
      <c r="AB35" s="17"/>
      <c r="AC35" s="17"/>
      <c r="AD35" s="17"/>
      <c r="AE35" s="17"/>
      <c r="AF35" s="17"/>
      <c r="AG35" s="17"/>
    </row>
    <row r="36" spans="1:44">
      <c r="U36" s="2"/>
      <c r="V36" s="2"/>
      <c r="W36" s="17"/>
      <c r="X36" s="17"/>
      <c r="Y36" s="2"/>
      <c r="Z36" s="2"/>
      <c r="AA36" s="17"/>
      <c r="AB36" s="17"/>
      <c r="AC36" s="17"/>
      <c r="AD36" s="17"/>
      <c r="AE36" s="17"/>
      <c r="AF36" s="17"/>
      <c r="AG36" s="17"/>
    </row>
    <row r="57" ht="14.25" customHeight="1"/>
    <row r="71" spans="1:16">
      <c r="A71" s="3" t="s">
        <v>175</v>
      </c>
      <c r="B71" s="3" t="s">
        <v>166</v>
      </c>
      <c r="C71" s="3">
        <v>1</v>
      </c>
      <c r="D71" s="3" t="s">
        <v>98</v>
      </c>
      <c r="E71" s="3" t="s">
        <v>99</v>
      </c>
      <c r="F71" s="3" t="s">
        <v>154</v>
      </c>
      <c r="G71" s="3" t="s">
        <v>100</v>
      </c>
      <c r="H71" s="3" t="s">
        <v>37</v>
      </c>
      <c r="I71" s="3" t="s">
        <v>152</v>
      </c>
      <c r="J71" s="3">
        <v>2</v>
      </c>
      <c r="K71" s="3" t="s">
        <v>98</v>
      </c>
      <c r="L71" s="3" t="s">
        <v>99</v>
      </c>
      <c r="M71" s="3" t="s">
        <v>154</v>
      </c>
      <c r="N71" s="3" t="s">
        <v>100</v>
      </c>
      <c r="O71" s="3" t="s">
        <v>37</v>
      </c>
      <c r="P71" s="3" t="s">
        <v>152</v>
      </c>
    </row>
    <row r="72" spans="1:16">
      <c r="A72" s="3" t="s">
        <v>167</v>
      </c>
      <c r="B72" s="3" t="s">
        <v>144</v>
      </c>
      <c r="C72" s="3">
        <v>223</v>
      </c>
      <c r="D72" s="3">
        <v>16</v>
      </c>
      <c r="E72" s="3">
        <v>23</v>
      </c>
      <c r="F72" s="3">
        <v>3</v>
      </c>
      <c r="G72" s="3">
        <v>60</v>
      </c>
      <c r="H72" s="3">
        <v>58</v>
      </c>
      <c r="I72" s="3">
        <v>63</v>
      </c>
      <c r="J72" s="3">
        <v>1227</v>
      </c>
      <c r="K72" s="3">
        <v>120</v>
      </c>
      <c r="L72" s="3">
        <v>79</v>
      </c>
      <c r="M72" s="3">
        <v>51</v>
      </c>
      <c r="N72" s="3">
        <v>58</v>
      </c>
      <c r="O72" s="3">
        <v>797</v>
      </c>
      <c r="P72" s="3">
        <v>122</v>
      </c>
    </row>
    <row r="73" spans="1:16">
      <c r="A73" s="215"/>
      <c r="B73" s="3" t="s">
        <v>114</v>
      </c>
      <c r="C73" s="3">
        <v>2348</v>
      </c>
      <c r="D73" s="3">
        <v>21</v>
      </c>
      <c r="E73" s="3">
        <v>122</v>
      </c>
      <c r="F73" s="215"/>
      <c r="G73" s="3">
        <v>776</v>
      </c>
      <c r="H73" s="215"/>
      <c r="I73" s="3">
        <v>1429</v>
      </c>
      <c r="J73" s="3">
        <v>521</v>
      </c>
      <c r="K73" s="3">
        <v>32</v>
      </c>
      <c r="L73" s="3">
        <v>109</v>
      </c>
      <c r="M73" s="3">
        <v>5</v>
      </c>
      <c r="N73" s="3">
        <v>206</v>
      </c>
      <c r="O73" s="215"/>
      <c r="P73" s="3">
        <v>169</v>
      </c>
    </row>
    <row r="74" spans="1:16">
      <c r="A74" s="215"/>
      <c r="B74" s="3" t="s">
        <v>25</v>
      </c>
      <c r="C74" s="3">
        <v>23</v>
      </c>
      <c r="D74" s="215"/>
      <c r="E74" s="3">
        <v>1</v>
      </c>
      <c r="F74" s="215"/>
      <c r="G74" s="3">
        <v>5</v>
      </c>
      <c r="H74" s="215"/>
      <c r="I74" s="3">
        <v>17</v>
      </c>
      <c r="J74" s="3">
        <v>7</v>
      </c>
      <c r="K74" s="3">
        <v>1</v>
      </c>
      <c r="L74" s="3">
        <v>1</v>
      </c>
      <c r="M74" s="215"/>
      <c r="N74" s="3">
        <v>3</v>
      </c>
      <c r="O74" s="215"/>
      <c r="P74" s="3">
        <v>2</v>
      </c>
    </row>
    <row r="75" spans="1:16">
      <c r="A75" s="215"/>
      <c r="B75" s="3" t="s">
        <v>26</v>
      </c>
      <c r="C75" s="3">
        <v>217</v>
      </c>
      <c r="D75" s="3">
        <v>4</v>
      </c>
      <c r="E75" s="3">
        <v>14</v>
      </c>
      <c r="F75" s="215"/>
      <c r="G75" s="3">
        <v>51</v>
      </c>
      <c r="H75" s="215"/>
      <c r="I75" s="3">
        <v>148</v>
      </c>
      <c r="J75" s="3">
        <v>64</v>
      </c>
      <c r="K75" s="3">
        <v>8</v>
      </c>
      <c r="L75" s="3">
        <v>10</v>
      </c>
      <c r="M75" s="215"/>
      <c r="N75" s="3">
        <v>31</v>
      </c>
      <c r="O75" s="215"/>
      <c r="P75" s="3">
        <v>15</v>
      </c>
    </row>
    <row r="76" spans="1:16">
      <c r="A76" s="215"/>
      <c r="B76" s="3" t="s">
        <v>27</v>
      </c>
      <c r="C76" s="3">
        <v>2185</v>
      </c>
      <c r="D76" s="3">
        <v>11</v>
      </c>
      <c r="E76" s="3">
        <v>86</v>
      </c>
      <c r="F76" s="3">
        <v>3</v>
      </c>
      <c r="G76" s="3">
        <v>816</v>
      </c>
      <c r="H76" s="3">
        <v>1</v>
      </c>
      <c r="I76" s="3">
        <v>1268</v>
      </c>
      <c r="J76" s="3">
        <v>170</v>
      </c>
      <c r="K76" s="3">
        <v>14</v>
      </c>
      <c r="L76" s="3">
        <v>39</v>
      </c>
      <c r="M76" s="3">
        <v>1</v>
      </c>
      <c r="N76" s="3">
        <v>65</v>
      </c>
      <c r="O76" s="215"/>
      <c r="P76" s="3">
        <v>51</v>
      </c>
    </row>
    <row r="77" spans="1:16">
      <c r="A77" s="215"/>
      <c r="B77" s="3" t="s">
        <v>28</v>
      </c>
      <c r="C77" s="3">
        <v>40</v>
      </c>
      <c r="D77" s="3">
        <v>1</v>
      </c>
      <c r="E77" s="3">
        <v>8</v>
      </c>
      <c r="F77" s="215"/>
      <c r="G77" s="3">
        <v>18</v>
      </c>
      <c r="H77" s="215"/>
      <c r="I77" s="3">
        <v>13</v>
      </c>
      <c r="J77" s="3">
        <v>8</v>
      </c>
      <c r="K77" s="215"/>
      <c r="L77" s="3">
        <v>3</v>
      </c>
      <c r="M77" s="215"/>
      <c r="N77" s="3">
        <v>4</v>
      </c>
      <c r="O77" s="215"/>
      <c r="P77" s="3">
        <v>1</v>
      </c>
    </row>
    <row r="78" spans="1:16">
      <c r="A78" s="215"/>
      <c r="B78" s="3" t="s">
        <v>29</v>
      </c>
      <c r="C78" s="3">
        <v>32</v>
      </c>
      <c r="D78" s="3">
        <v>3</v>
      </c>
      <c r="E78" s="3">
        <v>1</v>
      </c>
      <c r="F78" s="3">
        <v>2</v>
      </c>
      <c r="G78" s="3">
        <v>7</v>
      </c>
      <c r="H78" s="215"/>
      <c r="I78" s="3">
        <v>19</v>
      </c>
      <c r="J78" s="3">
        <v>17</v>
      </c>
      <c r="K78" s="3">
        <v>1</v>
      </c>
      <c r="L78" s="3">
        <v>2</v>
      </c>
      <c r="M78" s="3">
        <v>2</v>
      </c>
      <c r="N78" s="3">
        <v>8</v>
      </c>
      <c r="O78" s="215"/>
      <c r="P78" s="3">
        <v>4</v>
      </c>
    </row>
    <row r="79" spans="1:16">
      <c r="A79" s="215"/>
      <c r="B79" s="3" t="s">
        <v>30</v>
      </c>
      <c r="C79" s="3">
        <v>107</v>
      </c>
      <c r="D79" s="3">
        <v>4</v>
      </c>
      <c r="E79" s="3">
        <v>12</v>
      </c>
      <c r="F79" s="3">
        <v>2</v>
      </c>
      <c r="G79" s="3">
        <v>42</v>
      </c>
      <c r="H79" s="215"/>
      <c r="I79" s="3">
        <v>47</v>
      </c>
      <c r="J79" s="3">
        <v>92</v>
      </c>
      <c r="K79" s="3">
        <v>7</v>
      </c>
      <c r="L79" s="3">
        <v>17</v>
      </c>
      <c r="M79" s="3">
        <v>3</v>
      </c>
      <c r="N79" s="3">
        <v>25</v>
      </c>
      <c r="O79" s="215"/>
      <c r="P79" s="3">
        <v>40</v>
      </c>
    </row>
    <row r="80" spans="1:16">
      <c r="A80" s="215"/>
      <c r="B80" s="3" t="s">
        <v>113</v>
      </c>
      <c r="C80" s="3">
        <v>192</v>
      </c>
      <c r="D80" s="3">
        <v>4</v>
      </c>
      <c r="E80" s="3">
        <v>19</v>
      </c>
      <c r="F80" s="215"/>
      <c r="G80" s="3">
        <v>50</v>
      </c>
      <c r="H80" s="215"/>
      <c r="I80" s="3">
        <v>119</v>
      </c>
      <c r="J80" s="3">
        <v>200</v>
      </c>
      <c r="K80" s="3">
        <v>9</v>
      </c>
      <c r="L80" s="3">
        <v>21</v>
      </c>
      <c r="M80" s="215"/>
      <c r="N80" s="3">
        <v>74</v>
      </c>
      <c r="O80" s="215"/>
      <c r="P80" s="3">
        <v>96</v>
      </c>
    </row>
  </sheetData>
  <sortState xmlns:xlrd2="http://schemas.microsoft.com/office/spreadsheetml/2017/richdata2" ref="T8:AI16">
    <sortCondition descending="1" ref="T16"/>
  </sortState>
  <mergeCells count="8">
    <mergeCell ref="A5:A6"/>
    <mergeCell ref="L5:L6"/>
    <mergeCell ref="G32:L32"/>
    <mergeCell ref="B5:B6"/>
    <mergeCell ref="A2:A3"/>
    <mergeCell ref="B2:K2"/>
    <mergeCell ref="L2:L3"/>
    <mergeCell ref="B3:K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7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>
    <tabColor rgb="FFFFFF00"/>
  </sheetPr>
  <dimension ref="A1:L29"/>
  <sheetViews>
    <sheetView showGridLines="0" view="pageBreakPreview" topLeftCell="A10" zoomScale="90" zoomScaleNormal="60" zoomScaleSheetLayoutView="90" workbookViewId="0">
      <selection activeCell="N20" sqref="N20"/>
    </sheetView>
  </sheetViews>
  <sheetFormatPr defaultColWidth="9.140625" defaultRowHeight="12.75"/>
  <cols>
    <col min="1" max="1" width="19.5703125" style="3" customWidth="1"/>
    <col min="2" max="2" width="8.42578125" style="3" customWidth="1"/>
    <col min="3" max="10" width="6.7109375" style="3" customWidth="1"/>
    <col min="11" max="11" width="16.7109375" style="3" customWidth="1"/>
    <col min="12" max="12" width="6.7109375" style="3" bestFit="1" customWidth="1"/>
    <col min="13" max="16384" width="9.140625" style="3"/>
  </cols>
  <sheetData>
    <row r="1" spans="1:12" s="5" customFormat="1" ht="24.7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12"/>
    </row>
    <row r="2" spans="1:12" ht="28.5" customHeight="1">
      <c r="A2" s="531">
        <v>2020</v>
      </c>
      <c r="B2" s="537" t="s">
        <v>414</v>
      </c>
      <c r="C2" s="537"/>
      <c r="D2" s="537"/>
      <c r="E2" s="537"/>
      <c r="F2" s="537"/>
      <c r="G2" s="537"/>
      <c r="H2" s="537"/>
      <c r="I2" s="537"/>
      <c r="J2" s="537"/>
      <c r="K2" s="507" t="s">
        <v>221</v>
      </c>
      <c r="L2" s="507"/>
    </row>
    <row r="3" spans="1:12" ht="30" customHeight="1">
      <c r="A3" s="531"/>
      <c r="B3" s="600" t="s">
        <v>415</v>
      </c>
      <c r="C3" s="600"/>
      <c r="D3" s="600"/>
      <c r="E3" s="600"/>
      <c r="F3" s="600"/>
      <c r="G3" s="600"/>
      <c r="H3" s="600"/>
      <c r="I3" s="600"/>
      <c r="J3" s="600"/>
      <c r="K3" s="507"/>
      <c r="L3" s="599"/>
    </row>
    <row r="4" spans="1:12" s="5" customFormat="1" ht="24.7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12"/>
    </row>
    <row r="5" spans="1:12" s="17" customFormat="1" ht="24.95" customHeight="1" thickBot="1">
      <c r="A5" s="621" t="s">
        <v>101</v>
      </c>
      <c r="B5" s="130"/>
      <c r="C5" s="222" t="s">
        <v>103</v>
      </c>
      <c r="D5" s="222"/>
      <c r="E5" s="127"/>
      <c r="F5" s="127"/>
      <c r="G5" s="127"/>
      <c r="H5" s="127"/>
      <c r="I5" s="133"/>
      <c r="J5" s="133" t="s">
        <v>102</v>
      </c>
      <c r="K5" s="624" t="s">
        <v>265</v>
      </c>
    </row>
    <row r="6" spans="1:12" s="2" customFormat="1" ht="40.5" customHeight="1" thickBot="1">
      <c r="A6" s="622"/>
      <c r="B6" s="131" t="s">
        <v>95</v>
      </c>
      <c r="C6" s="233" t="s">
        <v>139</v>
      </c>
      <c r="D6" s="233" t="s">
        <v>55</v>
      </c>
      <c r="E6" s="233" t="s">
        <v>54</v>
      </c>
      <c r="F6" s="233" t="s">
        <v>53</v>
      </c>
      <c r="G6" s="233" t="s">
        <v>93</v>
      </c>
      <c r="H6" s="233" t="s">
        <v>52</v>
      </c>
      <c r="I6" s="233" t="s">
        <v>92</v>
      </c>
      <c r="J6" s="233" t="s">
        <v>51</v>
      </c>
      <c r="K6" s="585"/>
    </row>
    <row r="7" spans="1:12" s="2" customFormat="1" ht="21" customHeight="1" thickBot="1">
      <c r="A7" s="202" t="s">
        <v>21</v>
      </c>
      <c r="B7" s="129"/>
      <c r="C7" s="129"/>
      <c r="D7" s="129"/>
      <c r="E7" s="129"/>
      <c r="F7" s="211"/>
      <c r="G7" s="202"/>
      <c r="H7" s="129"/>
      <c r="I7" s="129"/>
      <c r="J7" s="129"/>
      <c r="K7" s="441" t="s">
        <v>48</v>
      </c>
    </row>
    <row r="8" spans="1:12" s="17" customFormat="1" ht="23.25" customHeight="1">
      <c r="A8" s="223" t="s">
        <v>229</v>
      </c>
      <c r="B8" s="212">
        <f>SUM(C8:J8)</f>
        <v>8</v>
      </c>
      <c r="C8" s="213">
        <v>7</v>
      </c>
      <c r="D8" s="214">
        <v>0</v>
      </c>
      <c r="E8" s="213">
        <v>0</v>
      </c>
      <c r="F8" s="214">
        <v>1</v>
      </c>
      <c r="G8" s="214">
        <v>0</v>
      </c>
      <c r="H8" s="213">
        <v>0</v>
      </c>
      <c r="I8" s="214">
        <v>0</v>
      </c>
      <c r="J8" s="213">
        <v>0</v>
      </c>
      <c r="K8" s="234" t="s">
        <v>155</v>
      </c>
      <c r="L8" s="26"/>
    </row>
    <row r="9" spans="1:12" s="17" customFormat="1" ht="18" customHeight="1">
      <c r="A9" s="225" t="s">
        <v>115</v>
      </c>
      <c r="B9" s="172">
        <f t="shared" ref="B9:B13" si="0">SUM(C9:J9)</f>
        <v>64</v>
      </c>
      <c r="C9" s="170">
        <v>25</v>
      </c>
      <c r="D9" s="170">
        <v>4</v>
      </c>
      <c r="E9" s="170">
        <v>3</v>
      </c>
      <c r="F9" s="170">
        <v>11</v>
      </c>
      <c r="G9" s="169">
        <v>16</v>
      </c>
      <c r="H9" s="170">
        <v>4</v>
      </c>
      <c r="I9" s="170">
        <v>1</v>
      </c>
      <c r="J9" s="170">
        <v>0</v>
      </c>
      <c r="K9" s="234" t="s">
        <v>98</v>
      </c>
      <c r="L9" s="26"/>
    </row>
    <row r="10" spans="1:12" s="17" customFormat="1" ht="18" customHeight="1">
      <c r="A10" s="225" t="s">
        <v>116</v>
      </c>
      <c r="B10" s="172">
        <f t="shared" si="0"/>
        <v>235</v>
      </c>
      <c r="C10" s="170">
        <v>48</v>
      </c>
      <c r="D10" s="170">
        <v>20</v>
      </c>
      <c r="E10" s="170">
        <v>25</v>
      </c>
      <c r="F10" s="170">
        <v>34</v>
      </c>
      <c r="G10" s="169">
        <v>40</v>
      </c>
      <c r="H10" s="170">
        <v>48</v>
      </c>
      <c r="I10" s="170">
        <v>19</v>
      </c>
      <c r="J10" s="170">
        <v>1</v>
      </c>
      <c r="K10" s="234" t="s">
        <v>99</v>
      </c>
      <c r="L10" s="26"/>
    </row>
    <row r="11" spans="1:12" s="17" customFormat="1" ht="18" customHeight="1">
      <c r="A11" s="225" t="s">
        <v>117</v>
      </c>
      <c r="B11" s="172">
        <f t="shared" si="0"/>
        <v>688</v>
      </c>
      <c r="C11" s="170">
        <v>107</v>
      </c>
      <c r="D11" s="170">
        <v>60</v>
      </c>
      <c r="E11" s="170">
        <v>71</v>
      </c>
      <c r="F11" s="170">
        <v>88</v>
      </c>
      <c r="G11" s="169">
        <v>135</v>
      </c>
      <c r="H11" s="170">
        <v>161</v>
      </c>
      <c r="I11" s="170">
        <v>65</v>
      </c>
      <c r="J11" s="170">
        <v>1</v>
      </c>
      <c r="K11" s="234" t="s">
        <v>100</v>
      </c>
      <c r="L11" s="26"/>
    </row>
    <row r="12" spans="1:12" s="17" customFormat="1" ht="18" customHeight="1">
      <c r="A12" s="225" t="s">
        <v>151</v>
      </c>
      <c r="B12" s="172">
        <f t="shared" si="0"/>
        <v>541</v>
      </c>
      <c r="C12" s="169">
        <v>80</v>
      </c>
      <c r="D12" s="170">
        <v>31</v>
      </c>
      <c r="E12" s="170">
        <v>57</v>
      </c>
      <c r="F12" s="170">
        <v>80</v>
      </c>
      <c r="G12" s="169">
        <v>139</v>
      </c>
      <c r="H12" s="169">
        <v>130</v>
      </c>
      <c r="I12" s="170">
        <v>24</v>
      </c>
      <c r="J12" s="170">
        <v>0</v>
      </c>
      <c r="K12" s="234" t="s">
        <v>152</v>
      </c>
      <c r="L12" s="26"/>
    </row>
    <row r="13" spans="1:12" s="17" customFormat="1" ht="18" customHeight="1" thickBot="1">
      <c r="A13" s="235" t="s">
        <v>23</v>
      </c>
      <c r="B13" s="185">
        <f t="shared" si="0"/>
        <v>1536</v>
      </c>
      <c r="C13" s="185">
        <f t="shared" ref="C13:J13" si="1">SUM(C8:C12)</f>
        <v>267</v>
      </c>
      <c r="D13" s="184">
        <f t="shared" si="1"/>
        <v>115</v>
      </c>
      <c r="E13" s="185">
        <f t="shared" si="1"/>
        <v>156</v>
      </c>
      <c r="F13" s="184">
        <f t="shared" si="1"/>
        <v>214</v>
      </c>
      <c r="G13" s="184">
        <f t="shared" si="1"/>
        <v>330</v>
      </c>
      <c r="H13" s="185">
        <f t="shared" si="1"/>
        <v>343</v>
      </c>
      <c r="I13" s="184">
        <f t="shared" si="1"/>
        <v>109</v>
      </c>
      <c r="J13" s="185">
        <f t="shared" si="1"/>
        <v>2</v>
      </c>
      <c r="K13" s="236" t="s">
        <v>76</v>
      </c>
      <c r="L13" s="26"/>
    </row>
    <row r="14" spans="1:12" s="2" customFormat="1" ht="21" customHeight="1" thickBot="1">
      <c r="A14" s="202" t="s">
        <v>20</v>
      </c>
      <c r="B14" s="70"/>
      <c r="C14" s="70"/>
      <c r="D14" s="70"/>
      <c r="E14" s="129"/>
      <c r="F14" s="211"/>
      <c r="G14" s="202"/>
      <c r="H14" s="129"/>
      <c r="I14" s="70"/>
      <c r="J14" s="70"/>
      <c r="K14" s="441" t="s">
        <v>47</v>
      </c>
    </row>
    <row r="15" spans="1:12" s="17" customFormat="1" ht="23.25" customHeight="1">
      <c r="A15" s="223" t="s">
        <v>229</v>
      </c>
      <c r="B15" s="212">
        <v>1</v>
      </c>
      <c r="C15" s="213">
        <v>0</v>
      </c>
      <c r="D15" s="214">
        <v>1</v>
      </c>
      <c r="E15" s="213">
        <v>0</v>
      </c>
      <c r="F15" s="214">
        <v>0</v>
      </c>
      <c r="G15" s="214">
        <v>0</v>
      </c>
      <c r="H15" s="213">
        <v>0</v>
      </c>
      <c r="I15" s="214">
        <v>0</v>
      </c>
      <c r="J15" s="213">
        <v>0</v>
      </c>
      <c r="K15" s="234" t="s">
        <v>155</v>
      </c>
    </row>
    <row r="16" spans="1:12" s="17" customFormat="1" ht="18" customHeight="1">
      <c r="A16" s="225" t="s">
        <v>115</v>
      </c>
      <c r="B16" s="172">
        <v>9</v>
      </c>
      <c r="C16" s="170">
        <v>3</v>
      </c>
      <c r="D16" s="170">
        <v>2</v>
      </c>
      <c r="E16" s="170">
        <v>2</v>
      </c>
      <c r="F16" s="170">
        <v>1</v>
      </c>
      <c r="G16" s="169">
        <v>1</v>
      </c>
      <c r="H16" s="170">
        <v>0</v>
      </c>
      <c r="I16" s="170">
        <v>0</v>
      </c>
      <c r="J16" s="170">
        <v>0</v>
      </c>
      <c r="K16" s="234" t="s">
        <v>98</v>
      </c>
    </row>
    <row r="17" spans="1:11" s="17" customFormat="1" ht="18" customHeight="1">
      <c r="A17" s="225" t="s">
        <v>116</v>
      </c>
      <c r="B17" s="172">
        <v>15</v>
      </c>
      <c r="C17" s="170">
        <v>1</v>
      </c>
      <c r="D17" s="170">
        <v>3</v>
      </c>
      <c r="E17" s="170">
        <v>3</v>
      </c>
      <c r="F17" s="170">
        <v>1</v>
      </c>
      <c r="G17" s="169">
        <v>1</v>
      </c>
      <c r="H17" s="170">
        <v>4</v>
      </c>
      <c r="I17" s="170">
        <v>1</v>
      </c>
      <c r="J17" s="170">
        <v>1</v>
      </c>
      <c r="K17" s="234" t="s">
        <v>99</v>
      </c>
    </row>
    <row r="18" spans="1:11" s="17" customFormat="1" ht="18" customHeight="1">
      <c r="A18" s="225" t="s">
        <v>117</v>
      </c>
      <c r="B18" s="172">
        <v>65</v>
      </c>
      <c r="C18" s="170">
        <v>6</v>
      </c>
      <c r="D18" s="170">
        <v>2</v>
      </c>
      <c r="E18" s="170">
        <v>8</v>
      </c>
      <c r="F18" s="170">
        <v>15</v>
      </c>
      <c r="G18" s="169">
        <v>14</v>
      </c>
      <c r="H18" s="170">
        <v>16</v>
      </c>
      <c r="I18" s="170">
        <v>4</v>
      </c>
      <c r="J18" s="170">
        <v>0</v>
      </c>
      <c r="K18" s="234" t="s">
        <v>100</v>
      </c>
    </row>
    <row r="19" spans="1:11" s="17" customFormat="1" ht="18" customHeight="1">
      <c r="A19" s="225" t="s">
        <v>151</v>
      </c>
      <c r="B19" s="172">
        <v>98</v>
      </c>
      <c r="C19" s="169">
        <v>12</v>
      </c>
      <c r="D19" s="170">
        <v>12</v>
      </c>
      <c r="E19" s="170">
        <v>13</v>
      </c>
      <c r="F19" s="170">
        <v>24</v>
      </c>
      <c r="G19" s="169">
        <v>23</v>
      </c>
      <c r="H19" s="169">
        <v>12</v>
      </c>
      <c r="I19" s="170">
        <v>1</v>
      </c>
      <c r="J19" s="170">
        <v>1</v>
      </c>
      <c r="K19" s="234" t="s">
        <v>152</v>
      </c>
    </row>
    <row r="20" spans="1:11" s="17" customFormat="1" ht="18" customHeight="1" thickBot="1">
      <c r="A20" s="235" t="s">
        <v>23</v>
      </c>
      <c r="B20" s="185">
        <v>188</v>
      </c>
      <c r="C20" s="185">
        <v>22</v>
      </c>
      <c r="D20" s="184">
        <v>20</v>
      </c>
      <c r="E20" s="185">
        <v>26</v>
      </c>
      <c r="F20" s="184">
        <v>41</v>
      </c>
      <c r="G20" s="184">
        <v>39</v>
      </c>
      <c r="H20" s="185">
        <v>32</v>
      </c>
      <c r="I20" s="184">
        <v>6</v>
      </c>
      <c r="J20" s="185">
        <v>2</v>
      </c>
      <c r="K20" s="236" t="s">
        <v>76</v>
      </c>
    </row>
    <row r="21" spans="1:11" s="2" customFormat="1" ht="21" customHeight="1" thickBot="1">
      <c r="A21" s="202" t="s">
        <v>23</v>
      </c>
      <c r="B21" s="70"/>
      <c r="C21" s="70"/>
      <c r="D21" s="70"/>
      <c r="E21" s="70"/>
      <c r="F21" s="211"/>
      <c r="G21" s="202"/>
      <c r="H21" s="70"/>
      <c r="I21" s="70"/>
      <c r="J21" s="70"/>
      <c r="K21" s="441" t="s">
        <v>76</v>
      </c>
    </row>
    <row r="22" spans="1:11" s="17" customFormat="1" ht="24.75" customHeight="1">
      <c r="A22" s="223" t="s">
        <v>229</v>
      </c>
      <c r="B22" s="212">
        <f t="shared" ref="B22:I22" si="2">B15+B8</f>
        <v>9</v>
      </c>
      <c r="C22" s="213">
        <f t="shared" si="2"/>
        <v>7</v>
      </c>
      <c r="D22" s="214">
        <f t="shared" si="2"/>
        <v>1</v>
      </c>
      <c r="E22" s="213">
        <f t="shared" si="2"/>
        <v>0</v>
      </c>
      <c r="F22" s="214">
        <f t="shared" si="2"/>
        <v>1</v>
      </c>
      <c r="G22" s="214">
        <f t="shared" si="2"/>
        <v>0</v>
      </c>
      <c r="H22" s="213">
        <f t="shared" si="2"/>
        <v>0</v>
      </c>
      <c r="I22" s="214">
        <f t="shared" si="2"/>
        <v>0</v>
      </c>
      <c r="J22" s="213">
        <f>J15+J8</f>
        <v>0</v>
      </c>
      <c r="K22" s="234" t="s">
        <v>155</v>
      </c>
    </row>
    <row r="23" spans="1:11" s="17" customFormat="1" ht="18" customHeight="1">
      <c r="A23" s="225" t="s">
        <v>115</v>
      </c>
      <c r="B23" s="172">
        <f t="shared" ref="B23:J23" si="3">B16+B9</f>
        <v>73</v>
      </c>
      <c r="C23" s="170">
        <f t="shared" si="3"/>
        <v>28</v>
      </c>
      <c r="D23" s="170">
        <f t="shared" si="3"/>
        <v>6</v>
      </c>
      <c r="E23" s="170">
        <f t="shared" si="3"/>
        <v>5</v>
      </c>
      <c r="F23" s="170">
        <f t="shared" si="3"/>
        <v>12</v>
      </c>
      <c r="G23" s="169">
        <f t="shared" si="3"/>
        <v>17</v>
      </c>
      <c r="H23" s="170">
        <f t="shared" si="3"/>
        <v>4</v>
      </c>
      <c r="I23" s="170">
        <f t="shared" si="3"/>
        <v>1</v>
      </c>
      <c r="J23" s="170">
        <f t="shared" si="3"/>
        <v>0</v>
      </c>
      <c r="K23" s="234" t="s">
        <v>98</v>
      </c>
    </row>
    <row r="24" spans="1:11" s="17" customFormat="1" ht="18" customHeight="1">
      <c r="A24" s="225" t="s">
        <v>116</v>
      </c>
      <c r="B24" s="172">
        <f t="shared" ref="B24:J24" si="4">B17+B10</f>
        <v>250</v>
      </c>
      <c r="C24" s="170">
        <f t="shared" si="4"/>
        <v>49</v>
      </c>
      <c r="D24" s="170">
        <f t="shared" si="4"/>
        <v>23</v>
      </c>
      <c r="E24" s="170">
        <f t="shared" si="4"/>
        <v>28</v>
      </c>
      <c r="F24" s="170">
        <f t="shared" si="4"/>
        <v>35</v>
      </c>
      <c r="G24" s="169">
        <f t="shared" si="4"/>
        <v>41</v>
      </c>
      <c r="H24" s="170">
        <f t="shared" si="4"/>
        <v>52</v>
      </c>
      <c r="I24" s="170">
        <f t="shared" si="4"/>
        <v>20</v>
      </c>
      <c r="J24" s="170">
        <f t="shared" si="4"/>
        <v>2</v>
      </c>
      <c r="K24" s="234" t="s">
        <v>99</v>
      </c>
    </row>
    <row r="25" spans="1:11" s="17" customFormat="1" ht="18" customHeight="1">
      <c r="A25" s="225" t="s">
        <v>117</v>
      </c>
      <c r="B25" s="172">
        <f t="shared" ref="B25:J25" si="5">B18+B11</f>
        <v>753</v>
      </c>
      <c r="C25" s="170">
        <f t="shared" si="5"/>
        <v>113</v>
      </c>
      <c r="D25" s="170">
        <f t="shared" si="5"/>
        <v>62</v>
      </c>
      <c r="E25" s="170">
        <f t="shared" si="5"/>
        <v>79</v>
      </c>
      <c r="F25" s="170">
        <f t="shared" si="5"/>
        <v>103</v>
      </c>
      <c r="G25" s="169">
        <f t="shared" si="5"/>
        <v>149</v>
      </c>
      <c r="H25" s="170">
        <f t="shared" si="5"/>
        <v>177</v>
      </c>
      <c r="I25" s="170">
        <f t="shared" si="5"/>
        <v>69</v>
      </c>
      <c r="J25" s="170">
        <f t="shared" si="5"/>
        <v>1</v>
      </c>
      <c r="K25" s="234" t="s">
        <v>100</v>
      </c>
    </row>
    <row r="26" spans="1:11" s="17" customFormat="1" ht="18" customHeight="1">
      <c r="A26" s="225" t="s">
        <v>151</v>
      </c>
      <c r="B26" s="172">
        <f t="shared" ref="B26:J26" si="6">B19+B12</f>
        <v>639</v>
      </c>
      <c r="C26" s="169">
        <f t="shared" si="6"/>
        <v>92</v>
      </c>
      <c r="D26" s="170">
        <f t="shared" si="6"/>
        <v>43</v>
      </c>
      <c r="E26" s="170">
        <f t="shared" si="6"/>
        <v>70</v>
      </c>
      <c r="F26" s="170">
        <f>F19+F12</f>
        <v>104</v>
      </c>
      <c r="G26" s="169">
        <f t="shared" si="6"/>
        <v>162</v>
      </c>
      <c r="H26" s="169">
        <f t="shared" si="6"/>
        <v>142</v>
      </c>
      <c r="I26" s="170">
        <f t="shared" si="6"/>
        <v>25</v>
      </c>
      <c r="J26" s="170">
        <f t="shared" si="6"/>
        <v>1</v>
      </c>
      <c r="K26" s="234" t="s">
        <v>152</v>
      </c>
    </row>
    <row r="27" spans="1:11" s="17" customFormat="1" ht="18" customHeight="1" thickBot="1">
      <c r="A27" s="235" t="s">
        <v>23</v>
      </c>
      <c r="B27" s="185">
        <f>B20+B13</f>
        <v>1724</v>
      </c>
      <c r="C27" s="185">
        <f t="shared" ref="C27:J27" si="7">C20+C13</f>
        <v>289</v>
      </c>
      <c r="D27" s="184">
        <f t="shared" si="7"/>
        <v>135</v>
      </c>
      <c r="E27" s="185">
        <f t="shared" si="7"/>
        <v>182</v>
      </c>
      <c r="F27" s="184">
        <f t="shared" si="7"/>
        <v>255</v>
      </c>
      <c r="G27" s="184">
        <f t="shared" si="7"/>
        <v>369</v>
      </c>
      <c r="H27" s="185">
        <f t="shared" si="7"/>
        <v>375</v>
      </c>
      <c r="I27" s="184">
        <f t="shared" si="7"/>
        <v>115</v>
      </c>
      <c r="J27" s="185">
        <f t="shared" si="7"/>
        <v>4</v>
      </c>
      <c r="K27" s="236" t="s">
        <v>76</v>
      </c>
    </row>
    <row r="28" spans="1:11">
      <c r="A28" s="39" t="s">
        <v>141</v>
      </c>
      <c r="B28" s="24"/>
      <c r="C28" s="39"/>
      <c r="D28" s="24"/>
      <c r="E28" s="24"/>
      <c r="F28" s="24"/>
      <c r="G28" s="24"/>
      <c r="H28" s="209"/>
      <c r="I28" s="24"/>
      <c r="J28" s="24"/>
      <c r="K28" s="209" t="s">
        <v>140</v>
      </c>
    </row>
    <row r="29" spans="1:11">
      <c r="A29" s="39" t="s">
        <v>161</v>
      </c>
      <c r="B29" s="24"/>
      <c r="C29" s="39"/>
      <c r="D29" s="24"/>
      <c r="E29" s="24"/>
      <c r="F29" s="508" t="s">
        <v>160</v>
      </c>
      <c r="G29" s="508"/>
      <c r="H29" s="508"/>
      <c r="I29" s="508"/>
      <c r="J29" s="508"/>
      <c r="K29" s="508"/>
    </row>
  </sheetData>
  <sortState xmlns:xlrd2="http://schemas.microsoft.com/office/spreadsheetml/2017/richdata2" ref="A34:L42">
    <sortCondition descending="1" ref="A34"/>
  </sortState>
  <mergeCells count="8">
    <mergeCell ref="F29:K29"/>
    <mergeCell ref="A2:A3"/>
    <mergeCell ref="L2:L3"/>
    <mergeCell ref="K2:K3"/>
    <mergeCell ref="B2:J2"/>
    <mergeCell ref="B3:J3"/>
    <mergeCell ref="A5:A6"/>
    <mergeCell ref="K5:K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>
    <tabColor rgb="FFFFFF00"/>
  </sheetPr>
  <dimension ref="A1:AF36"/>
  <sheetViews>
    <sheetView showGridLines="0" view="pageBreakPreview" topLeftCell="A10" zoomScale="90" zoomScaleNormal="100" zoomScaleSheetLayoutView="90" workbookViewId="0">
      <selection activeCell="N23" sqref="N23"/>
    </sheetView>
  </sheetViews>
  <sheetFormatPr defaultColWidth="9.140625" defaultRowHeight="12.75"/>
  <cols>
    <col min="1" max="1" width="18.7109375" style="3" customWidth="1"/>
    <col min="2" max="3" width="11.5703125" style="3" customWidth="1"/>
    <col min="4" max="4" width="10.28515625" style="3" customWidth="1"/>
    <col min="5" max="5" width="9.5703125" style="3" customWidth="1"/>
    <col min="6" max="7" width="11.5703125" style="3" customWidth="1"/>
    <col min="8" max="8" width="19.28515625" style="3" customWidth="1"/>
    <col min="9" max="11" width="6.42578125" style="3" customWidth="1"/>
    <col min="12" max="16384" width="9.140625" style="3"/>
  </cols>
  <sheetData>
    <row r="1" spans="1:32" s="5" customFormat="1" ht="31.5" customHeight="1">
      <c r="A1" s="10"/>
      <c r="B1" s="12"/>
      <c r="C1" s="12"/>
      <c r="D1" s="12"/>
      <c r="E1" s="12"/>
      <c r="F1" s="12"/>
      <c r="G1" s="12"/>
      <c r="H1" s="12"/>
    </row>
    <row r="2" spans="1:32" s="5" customFormat="1" ht="31.5" customHeight="1">
      <c r="A2" s="531">
        <v>2020</v>
      </c>
      <c r="B2" s="537" t="s">
        <v>416</v>
      </c>
      <c r="C2" s="537"/>
      <c r="D2" s="537"/>
      <c r="E2" s="537"/>
      <c r="F2" s="537"/>
      <c r="G2" s="537"/>
      <c r="H2" s="507" t="s">
        <v>222</v>
      </c>
    </row>
    <row r="3" spans="1:32" s="5" customFormat="1" ht="31.5" customHeight="1">
      <c r="A3" s="531"/>
      <c r="B3" s="600" t="s">
        <v>435</v>
      </c>
      <c r="C3" s="600"/>
      <c r="D3" s="600"/>
      <c r="E3" s="600"/>
      <c r="F3" s="600"/>
      <c r="G3" s="600"/>
      <c r="H3" s="507"/>
    </row>
    <row r="4" spans="1:32" s="64" customFormat="1" ht="24" customHeight="1" thickBot="1">
      <c r="A4" s="74"/>
      <c r="B4" s="75"/>
      <c r="C4" s="75"/>
      <c r="D4" s="75"/>
      <c r="E4" s="75"/>
      <c r="F4" s="75"/>
      <c r="G4" s="75"/>
      <c r="H4" s="237"/>
    </row>
    <row r="5" spans="1:32" s="17" customFormat="1" ht="22.5" customHeight="1">
      <c r="A5" s="621" t="s">
        <v>101</v>
      </c>
      <c r="B5" s="627" t="s">
        <v>280</v>
      </c>
      <c r="C5" s="630" t="s">
        <v>281</v>
      </c>
      <c r="D5" s="631"/>
      <c r="E5" s="631"/>
      <c r="F5" s="631"/>
      <c r="G5" s="632"/>
      <c r="H5" s="624" t="s">
        <v>265</v>
      </c>
    </row>
    <row r="6" spans="1:32" s="17" customFormat="1" ht="22.5" customHeight="1" thickBot="1">
      <c r="A6" s="625"/>
      <c r="B6" s="628"/>
      <c r="C6" s="633"/>
      <c r="D6" s="634"/>
      <c r="E6" s="634"/>
      <c r="F6" s="634"/>
      <c r="G6" s="635"/>
      <c r="H6" s="626"/>
    </row>
    <row r="7" spans="1:32" s="2" customFormat="1" ht="28.5" customHeight="1" thickBot="1">
      <c r="A7" s="622"/>
      <c r="B7" s="629"/>
      <c r="C7" s="139" t="s">
        <v>144</v>
      </c>
      <c r="D7" s="139" t="s">
        <v>276</v>
      </c>
      <c r="E7" s="139" t="s">
        <v>277</v>
      </c>
      <c r="F7" s="140" t="s">
        <v>278</v>
      </c>
      <c r="G7" s="140" t="s">
        <v>279</v>
      </c>
      <c r="H7" s="585"/>
    </row>
    <row r="8" spans="1:32" s="2" customFormat="1" ht="21" customHeight="1" thickBot="1">
      <c r="A8" s="202" t="s">
        <v>21</v>
      </c>
      <c r="B8" s="129"/>
      <c r="C8" s="129"/>
      <c r="D8" s="129"/>
      <c r="E8" s="129"/>
      <c r="F8" s="441"/>
      <c r="G8" s="202"/>
      <c r="H8" s="441" t="s">
        <v>48</v>
      </c>
    </row>
    <row r="9" spans="1:32" s="17" customFormat="1" ht="24" customHeight="1">
      <c r="A9" s="223" t="s">
        <v>321</v>
      </c>
      <c r="B9" s="172">
        <f>SUM(C9:G9)</f>
        <v>8</v>
      </c>
      <c r="C9" s="170">
        <v>0</v>
      </c>
      <c r="D9" s="214">
        <v>1</v>
      </c>
      <c r="E9" s="170">
        <v>0</v>
      </c>
      <c r="F9" s="170">
        <v>0</v>
      </c>
      <c r="G9" s="214">
        <v>7</v>
      </c>
      <c r="H9" s="218" t="s">
        <v>155</v>
      </c>
      <c r="J9" s="2"/>
      <c r="K9" s="2"/>
      <c r="L9" s="2"/>
      <c r="M9" s="2"/>
      <c r="N9" s="2"/>
      <c r="O9" s="2"/>
      <c r="P9" s="2"/>
      <c r="Q9" s="2"/>
      <c r="R9" s="2"/>
    </row>
    <row r="10" spans="1:32" s="17" customFormat="1" ht="18" customHeight="1">
      <c r="A10" s="225" t="s">
        <v>115</v>
      </c>
      <c r="B10" s="172">
        <f t="shared" ref="B10:B14" si="0">SUM(C10:G10)</f>
        <v>64</v>
      </c>
      <c r="C10" s="170">
        <v>0</v>
      </c>
      <c r="D10" s="170">
        <v>12</v>
      </c>
      <c r="E10" s="170">
        <v>7</v>
      </c>
      <c r="F10" s="170">
        <v>0</v>
      </c>
      <c r="G10" s="169">
        <v>45</v>
      </c>
      <c r="H10" s="171" t="s">
        <v>98</v>
      </c>
      <c r="M10" s="2"/>
    </row>
    <row r="11" spans="1:32" s="17" customFormat="1" ht="18" customHeight="1">
      <c r="A11" s="225" t="s">
        <v>116</v>
      </c>
      <c r="B11" s="172">
        <f t="shared" si="0"/>
        <v>235</v>
      </c>
      <c r="C11" s="169">
        <v>0</v>
      </c>
      <c r="D11" s="170">
        <v>13</v>
      </c>
      <c r="E11" s="170">
        <v>29</v>
      </c>
      <c r="F11" s="170">
        <v>2</v>
      </c>
      <c r="G11" s="169">
        <v>191</v>
      </c>
      <c r="H11" s="171" t="s">
        <v>99</v>
      </c>
      <c r="M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2" s="17" customFormat="1" ht="18" customHeight="1">
      <c r="A12" s="225" t="s">
        <v>117</v>
      </c>
      <c r="B12" s="172">
        <f t="shared" si="0"/>
        <v>688</v>
      </c>
      <c r="C12" s="169">
        <v>1</v>
      </c>
      <c r="D12" s="170">
        <v>28</v>
      </c>
      <c r="E12" s="170">
        <v>60</v>
      </c>
      <c r="F12" s="170">
        <v>13</v>
      </c>
      <c r="G12" s="169">
        <v>586</v>
      </c>
      <c r="H12" s="171" t="s">
        <v>100</v>
      </c>
      <c r="M12" s="2"/>
    </row>
    <row r="13" spans="1:32" s="17" customFormat="1" ht="18" customHeight="1">
      <c r="A13" s="225" t="s">
        <v>151</v>
      </c>
      <c r="B13" s="172">
        <f t="shared" si="0"/>
        <v>541</v>
      </c>
      <c r="C13" s="169">
        <v>2</v>
      </c>
      <c r="D13" s="170">
        <v>16</v>
      </c>
      <c r="E13" s="170">
        <v>43</v>
      </c>
      <c r="F13" s="170">
        <v>5</v>
      </c>
      <c r="G13" s="169">
        <v>475</v>
      </c>
      <c r="H13" s="172" t="s">
        <v>152</v>
      </c>
      <c r="I13" s="173"/>
      <c r="J13" s="26"/>
      <c r="M13" s="2"/>
      <c r="R13" s="26"/>
    </row>
    <row r="14" spans="1:32" s="17" customFormat="1" ht="18" customHeight="1" thickBot="1">
      <c r="A14" s="238" t="s">
        <v>23</v>
      </c>
      <c r="B14" s="172">
        <f t="shared" si="0"/>
        <v>1536</v>
      </c>
      <c r="C14" s="239">
        <f>SUM(C9:C13)</f>
        <v>3</v>
      </c>
      <c r="D14" s="239">
        <f>SUM(D9:D13)</f>
        <v>70</v>
      </c>
      <c r="E14" s="239">
        <f>SUM(E9:E13)</f>
        <v>139</v>
      </c>
      <c r="F14" s="239">
        <f>SUM(F9:F13)</f>
        <v>20</v>
      </c>
      <c r="G14" s="239">
        <f>SUM(G9:G13)</f>
        <v>1304</v>
      </c>
      <c r="H14" s="240" t="s">
        <v>76</v>
      </c>
      <c r="M14" s="2"/>
    </row>
    <row r="15" spans="1:32" s="2" customFormat="1" ht="21" customHeight="1" thickTop="1" thickBot="1">
      <c r="A15" s="202" t="s">
        <v>20</v>
      </c>
      <c r="B15" s="70"/>
      <c r="C15" s="70"/>
      <c r="D15" s="70"/>
      <c r="E15" s="129"/>
      <c r="F15" s="441"/>
      <c r="G15" s="202"/>
      <c r="H15" s="441" t="s">
        <v>47</v>
      </c>
      <c r="J15" s="17"/>
      <c r="K15" s="17"/>
      <c r="L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17" customFormat="1" ht="22.5" customHeight="1">
      <c r="A16" s="223" t="s">
        <v>229</v>
      </c>
      <c r="B16" s="170">
        <v>1</v>
      </c>
      <c r="C16" s="170">
        <v>0</v>
      </c>
      <c r="D16" s="170">
        <v>1</v>
      </c>
      <c r="E16" s="170">
        <v>0</v>
      </c>
      <c r="F16" s="170">
        <v>0</v>
      </c>
      <c r="G16" s="170">
        <v>0</v>
      </c>
      <c r="H16" s="218" t="s">
        <v>155</v>
      </c>
      <c r="M16" s="2"/>
    </row>
    <row r="17" spans="1:19" s="17" customFormat="1" ht="18" customHeight="1">
      <c r="A17" s="225" t="s">
        <v>115</v>
      </c>
      <c r="B17" s="172">
        <v>9</v>
      </c>
      <c r="C17" s="170">
        <v>0</v>
      </c>
      <c r="D17" s="170">
        <v>1</v>
      </c>
      <c r="E17" s="170">
        <v>0</v>
      </c>
      <c r="F17" s="170">
        <v>0</v>
      </c>
      <c r="G17" s="169">
        <v>8</v>
      </c>
      <c r="H17" s="171" t="s">
        <v>98</v>
      </c>
      <c r="M17" s="2"/>
    </row>
    <row r="18" spans="1:19" s="17" customFormat="1" ht="18" customHeight="1">
      <c r="A18" s="225" t="s">
        <v>116</v>
      </c>
      <c r="B18" s="172">
        <v>15</v>
      </c>
      <c r="C18" s="170">
        <v>0</v>
      </c>
      <c r="D18" s="170">
        <v>2</v>
      </c>
      <c r="E18" s="170">
        <v>4</v>
      </c>
      <c r="F18" s="170">
        <v>1</v>
      </c>
      <c r="G18" s="169">
        <v>8</v>
      </c>
      <c r="H18" s="171" t="s">
        <v>99</v>
      </c>
      <c r="M18" s="2"/>
    </row>
    <row r="19" spans="1:19" s="17" customFormat="1" ht="18" customHeight="1">
      <c r="A19" s="225" t="s">
        <v>117</v>
      </c>
      <c r="B19" s="172">
        <v>65</v>
      </c>
      <c r="C19" s="170">
        <v>0</v>
      </c>
      <c r="D19" s="170">
        <v>7</v>
      </c>
      <c r="E19" s="170">
        <v>15</v>
      </c>
      <c r="F19" s="170">
        <v>0</v>
      </c>
      <c r="G19" s="169">
        <v>43</v>
      </c>
      <c r="H19" s="171" t="s">
        <v>100</v>
      </c>
    </row>
    <row r="20" spans="1:19" s="17" customFormat="1" ht="18" customHeight="1">
      <c r="A20" s="225" t="s">
        <v>151</v>
      </c>
      <c r="B20" s="172">
        <v>98</v>
      </c>
      <c r="C20" s="169">
        <v>0</v>
      </c>
      <c r="D20" s="170">
        <v>16</v>
      </c>
      <c r="E20" s="170">
        <v>38</v>
      </c>
      <c r="F20" s="170">
        <v>1</v>
      </c>
      <c r="G20" s="169">
        <v>43</v>
      </c>
      <c r="H20" s="172" t="s">
        <v>152</v>
      </c>
    </row>
    <row r="21" spans="1:19" s="17" customFormat="1" ht="18" customHeight="1" thickBot="1">
      <c r="A21" s="238" t="s">
        <v>23</v>
      </c>
      <c r="B21" s="239">
        <f t="shared" ref="B21:G21" si="1">SUM(B16:B20)</f>
        <v>188</v>
      </c>
      <c r="C21" s="239">
        <f t="shared" si="1"/>
        <v>0</v>
      </c>
      <c r="D21" s="239">
        <f t="shared" si="1"/>
        <v>27</v>
      </c>
      <c r="E21" s="239">
        <f t="shared" si="1"/>
        <v>57</v>
      </c>
      <c r="F21" s="239">
        <f t="shared" si="1"/>
        <v>2</v>
      </c>
      <c r="G21" s="239">
        <f t="shared" si="1"/>
        <v>102</v>
      </c>
      <c r="H21" s="240" t="s">
        <v>76</v>
      </c>
    </row>
    <row r="22" spans="1:19" s="2" customFormat="1" ht="21" customHeight="1" thickTop="1" thickBot="1">
      <c r="A22" s="202" t="s">
        <v>23</v>
      </c>
      <c r="B22" s="70"/>
      <c r="C22" s="70"/>
      <c r="D22" s="70"/>
      <c r="E22" s="70"/>
      <c r="F22" s="441"/>
      <c r="G22" s="202"/>
      <c r="H22" s="441" t="s">
        <v>76</v>
      </c>
      <c r="P22" s="17"/>
    </row>
    <row r="23" spans="1:19" s="17" customFormat="1" ht="26.25" customHeight="1">
      <c r="A23" s="223" t="s">
        <v>321</v>
      </c>
      <c r="B23" s="170">
        <f t="shared" ref="B23:G28" si="2">B16+B9</f>
        <v>9</v>
      </c>
      <c r="C23" s="170">
        <f t="shared" si="2"/>
        <v>0</v>
      </c>
      <c r="D23" s="170">
        <f t="shared" si="2"/>
        <v>2</v>
      </c>
      <c r="E23" s="170">
        <f t="shared" si="2"/>
        <v>0</v>
      </c>
      <c r="F23" s="170">
        <f t="shared" si="2"/>
        <v>0</v>
      </c>
      <c r="G23" s="170">
        <f t="shared" si="2"/>
        <v>7</v>
      </c>
      <c r="H23" s="218" t="s">
        <v>155</v>
      </c>
    </row>
    <row r="24" spans="1:19" s="17" customFormat="1" ht="18" customHeight="1">
      <c r="A24" s="225" t="s">
        <v>115</v>
      </c>
      <c r="B24" s="172">
        <f t="shared" si="2"/>
        <v>73</v>
      </c>
      <c r="C24" s="170">
        <f t="shared" si="2"/>
        <v>0</v>
      </c>
      <c r="D24" s="170">
        <f t="shared" si="2"/>
        <v>13</v>
      </c>
      <c r="E24" s="170">
        <f t="shared" si="2"/>
        <v>7</v>
      </c>
      <c r="F24" s="170">
        <f t="shared" si="2"/>
        <v>0</v>
      </c>
      <c r="G24" s="169">
        <f t="shared" si="2"/>
        <v>53</v>
      </c>
      <c r="H24" s="171" t="s">
        <v>98</v>
      </c>
    </row>
    <row r="25" spans="1:19" s="17" customFormat="1" ht="18" customHeight="1">
      <c r="A25" s="225" t="s">
        <v>116</v>
      </c>
      <c r="B25" s="172">
        <f t="shared" si="2"/>
        <v>250</v>
      </c>
      <c r="C25" s="170">
        <f t="shared" si="2"/>
        <v>0</v>
      </c>
      <c r="D25" s="170">
        <f t="shared" si="2"/>
        <v>15</v>
      </c>
      <c r="E25" s="170">
        <f t="shared" si="2"/>
        <v>33</v>
      </c>
      <c r="F25" s="170">
        <f t="shared" si="2"/>
        <v>3</v>
      </c>
      <c r="G25" s="169">
        <f t="shared" si="2"/>
        <v>199</v>
      </c>
      <c r="H25" s="171" t="s">
        <v>99</v>
      </c>
      <c r="J25" s="3"/>
      <c r="K25" s="3"/>
      <c r="L25" s="3"/>
      <c r="M25" s="3"/>
      <c r="N25" s="3"/>
      <c r="O25" s="3"/>
      <c r="P25" s="3"/>
    </row>
    <row r="26" spans="1:19" s="17" customFormat="1" ht="18" customHeight="1">
      <c r="A26" s="225" t="s">
        <v>117</v>
      </c>
      <c r="B26" s="172">
        <f t="shared" si="2"/>
        <v>753</v>
      </c>
      <c r="C26" s="170">
        <f t="shared" si="2"/>
        <v>1</v>
      </c>
      <c r="D26" s="170">
        <f t="shared" si="2"/>
        <v>35</v>
      </c>
      <c r="E26" s="170">
        <f t="shared" si="2"/>
        <v>75</v>
      </c>
      <c r="F26" s="170">
        <f t="shared" si="2"/>
        <v>13</v>
      </c>
      <c r="G26" s="169">
        <f t="shared" si="2"/>
        <v>629</v>
      </c>
      <c r="H26" s="171" t="s">
        <v>100</v>
      </c>
    </row>
    <row r="27" spans="1:19" s="17" customFormat="1" ht="18" customHeight="1">
      <c r="A27" s="225" t="s">
        <v>151</v>
      </c>
      <c r="B27" s="172">
        <f t="shared" si="2"/>
        <v>639</v>
      </c>
      <c r="C27" s="169">
        <f t="shared" si="2"/>
        <v>2</v>
      </c>
      <c r="D27" s="170">
        <f t="shared" si="2"/>
        <v>32</v>
      </c>
      <c r="E27" s="170">
        <f t="shared" si="2"/>
        <v>81</v>
      </c>
      <c r="F27" s="170">
        <f t="shared" si="2"/>
        <v>6</v>
      </c>
      <c r="G27" s="169">
        <f t="shared" si="2"/>
        <v>518</v>
      </c>
      <c r="H27" s="172" t="s">
        <v>152</v>
      </c>
    </row>
    <row r="28" spans="1:19" s="17" customFormat="1" ht="13.5" thickBot="1">
      <c r="A28" s="238" t="s">
        <v>23</v>
      </c>
      <c r="B28" s="239">
        <f t="shared" si="2"/>
        <v>1724</v>
      </c>
      <c r="C28" s="239">
        <f t="shared" si="2"/>
        <v>3</v>
      </c>
      <c r="D28" s="239">
        <f t="shared" si="2"/>
        <v>97</v>
      </c>
      <c r="E28" s="239">
        <f t="shared" si="2"/>
        <v>196</v>
      </c>
      <c r="F28" s="239">
        <f t="shared" si="2"/>
        <v>22</v>
      </c>
      <c r="G28" s="239">
        <f t="shared" si="2"/>
        <v>1406</v>
      </c>
      <c r="H28" s="240" t="s">
        <v>76</v>
      </c>
      <c r="J28" s="3"/>
      <c r="K28" s="3"/>
      <c r="L28" s="3"/>
      <c r="M28" s="3"/>
    </row>
    <row r="29" spans="1:19" ht="13.5" thickTop="1">
      <c r="A29" s="39" t="s">
        <v>141</v>
      </c>
      <c r="B29" s="24"/>
      <c r="C29" s="24"/>
      <c r="D29" s="24"/>
      <c r="E29" s="24"/>
      <c r="F29" s="24"/>
      <c r="G29" s="24"/>
      <c r="H29" s="209" t="s">
        <v>140</v>
      </c>
      <c r="J29" s="17"/>
      <c r="K29" s="17"/>
      <c r="L29" s="17"/>
      <c r="M29" s="17"/>
      <c r="N29" s="17"/>
      <c r="O29" s="17"/>
      <c r="P29" s="17"/>
    </row>
    <row r="30" spans="1:19">
      <c r="A30" s="39" t="s">
        <v>161</v>
      </c>
      <c r="B30" s="24"/>
      <c r="C30" s="24"/>
      <c r="D30" s="24"/>
      <c r="E30" s="24"/>
      <c r="F30" s="24"/>
      <c r="G30" s="209"/>
      <c r="H30" s="209" t="s">
        <v>162</v>
      </c>
      <c r="J30" s="17"/>
      <c r="K30" s="17"/>
      <c r="L30" s="17"/>
      <c r="M30" s="17"/>
      <c r="N30" s="17"/>
      <c r="O30" s="17"/>
      <c r="P30" s="17"/>
      <c r="R30" s="17"/>
      <c r="S30" s="17"/>
    </row>
    <row r="33" spans="10:10">
      <c r="J33" s="17"/>
    </row>
    <row r="36" spans="10:10">
      <c r="J36" s="17"/>
    </row>
  </sheetData>
  <sortState xmlns:xlrd2="http://schemas.microsoft.com/office/spreadsheetml/2017/richdata2" ref="B45:J52">
    <sortCondition descending="1" ref="B45"/>
  </sortState>
  <mergeCells count="8">
    <mergeCell ref="A2:A3"/>
    <mergeCell ref="H2:H3"/>
    <mergeCell ref="B2:G2"/>
    <mergeCell ref="B3:G3"/>
    <mergeCell ref="A5:A7"/>
    <mergeCell ref="H5:H7"/>
    <mergeCell ref="B5:B7"/>
    <mergeCell ref="C5:G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rgb="FFFFFF00"/>
  </sheetPr>
  <dimension ref="A1:R36"/>
  <sheetViews>
    <sheetView showGridLines="0" view="pageBreakPreview" topLeftCell="A13" zoomScale="90" zoomScaleNormal="60" zoomScaleSheetLayoutView="90" workbookViewId="0">
      <selection activeCell="I10" sqref="I10"/>
    </sheetView>
  </sheetViews>
  <sheetFormatPr defaultColWidth="9.140625" defaultRowHeight="12.75"/>
  <cols>
    <col min="1" max="1" width="20.140625" style="3" customWidth="1"/>
    <col min="2" max="2" width="7.85546875" style="3" customWidth="1"/>
    <col min="3" max="10" width="7.42578125" style="3" customWidth="1"/>
    <col min="11" max="11" width="23.5703125" style="3" bestFit="1" customWidth="1"/>
    <col min="12" max="16384" width="9.140625" style="3"/>
  </cols>
  <sheetData>
    <row r="1" spans="1:18" s="5" customFormat="1" ht="24.9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12"/>
    </row>
    <row r="2" spans="1:18" s="5" customFormat="1" ht="30.75" customHeight="1">
      <c r="A2" s="531">
        <v>2020</v>
      </c>
      <c r="B2" s="537" t="s">
        <v>417</v>
      </c>
      <c r="C2" s="537"/>
      <c r="D2" s="537"/>
      <c r="E2" s="537"/>
      <c r="F2" s="537"/>
      <c r="G2" s="537"/>
      <c r="H2" s="537"/>
      <c r="I2" s="537"/>
      <c r="J2" s="537"/>
      <c r="K2" s="507" t="s">
        <v>223</v>
      </c>
    </row>
    <row r="3" spans="1:18" s="5" customFormat="1" ht="31.5" customHeight="1">
      <c r="A3" s="531"/>
      <c r="B3" s="600" t="s">
        <v>418</v>
      </c>
      <c r="C3" s="600"/>
      <c r="D3" s="600"/>
      <c r="E3" s="600"/>
      <c r="F3" s="600"/>
      <c r="G3" s="600"/>
      <c r="H3" s="600"/>
      <c r="I3" s="600"/>
      <c r="J3" s="600"/>
      <c r="K3" s="507"/>
    </row>
    <row r="4" spans="1:18" s="5" customFormat="1" ht="20.2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12"/>
    </row>
    <row r="5" spans="1:18" s="17" customFormat="1" ht="24.95" customHeight="1" thickBot="1">
      <c r="A5" s="621" t="s">
        <v>101</v>
      </c>
      <c r="B5" s="627" t="s">
        <v>95</v>
      </c>
      <c r="C5" s="638" t="s">
        <v>103</v>
      </c>
      <c r="D5" s="639"/>
      <c r="E5" s="639"/>
      <c r="F5" s="639"/>
      <c r="G5" s="639"/>
      <c r="H5" s="636" t="s">
        <v>102</v>
      </c>
      <c r="I5" s="636"/>
      <c r="J5" s="637"/>
      <c r="K5" s="624" t="s">
        <v>265</v>
      </c>
    </row>
    <row r="6" spans="1:18" s="2" customFormat="1" ht="58.5" customHeight="1" thickBot="1">
      <c r="A6" s="622"/>
      <c r="B6" s="629"/>
      <c r="C6" s="409" t="s">
        <v>139</v>
      </c>
      <c r="D6" s="409" t="s">
        <v>55</v>
      </c>
      <c r="E6" s="409" t="s">
        <v>54</v>
      </c>
      <c r="F6" s="409" t="s">
        <v>53</v>
      </c>
      <c r="G6" s="409" t="s">
        <v>93</v>
      </c>
      <c r="H6" s="409" t="s">
        <v>52</v>
      </c>
      <c r="I6" s="409" t="s">
        <v>92</v>
      </c>
      <c r="J6" s="409" t="s">
        <v>51</v>
      </c>
      <c r="K6" s="585"/>
    </row>
    <row r="7" spans="1:18" s="2" customFormat="1" ht="21" customHeight="1" thickBot="1">
      <c r="A7" s="202" t="s">
        <v>21</v>
      </c>
      <c r="B7" s="241"/>
      <c r="C7" s="242"/>
      <c r="D7" s="242"/>
      <c r="E7" s="243"/>
      <c r="F7" s="244"/>
      <c r="G7" s="241"/>
      <c r="H7" s="242"/>
      <c r="I7" s="242"/>
      <c r="J7" s="242"/>
      <c r="K7" s="441" t="s">
        <v>84</v>
      </c>
    </row>
    <row r="8" spans="1:18" s="17" customFormat="1" ht="27" customHeight="1">
      <c r="A8" s="223" t="s">
        <v>229</v>
      </c>
      <c r="B8" s="212">
        <f>SUM(C8:J8)</f>
        <v>14</v>
      </c>
      <c r="C8" s="214">
        <v>7</v>
      </c>
      <c r="D8" s="213">
        <v>1</v>
      </c>
      <c r="E8" s="214">
        <v>2</v>
      </c>
      <c r="F8" s="214">
        <v>2</v>
      </c>
      <c r="G8" s="214">
        <v>0</v>
      </c>
      <c r="H8" s="214">
        <v>0</v>
      </c>
      <c r="I8" s="213">
        <v>1</v>
      </c>
      <c r="J8" s="214">
        <v>1</v>
      </c>
      <c r="K8" s="218" t="s">
        <v>232</v>
      </c>
    </row>
    <row r="9" spans="1:18" s="17" customFormat="1" ht="18" customHeight="1">
      <c r="A9" s="225" t="s">
        <v>115</v>
      </c>
      <c r="B9" s="172">
        <f t="shared" ref="B9:B13" si="0">SUM(C9:J9)</f>
        <v>25</v>
      </c>
      <c r="C9" s="170">
        <v>8</v>
      </c>
      <c r="D9" s="170">
        <v>0</v>
      </c>
      <c r="E9" s="170">
        <v>3</v>
      </c>
      <c r="F9" s="169">
        <v>4</v>
      </c>
      <c r="G9" s="169">
        <v>4</v>
      </c>
      <c r="H9" s="170">
        <v>4</v>
      </c>
      <c r="I9" s="170">
        <v>2</v>
      </c>
      <c r="J9" s="170">
        <v>0</v>
      </c>
      <c r="K9" s="171" t="s">
        <v>98</v>
      </c>
    </row>
    <row r="10" spans="1:18" s="17" customFormat="1" ht="18" customHeight="1">
      <c r="A10" s="225" t="s">
        <v>116</v>
      </c>
      <c r="B10" s="172">
        <f t="shared" si="0"/>
        <v>120</v>
      </c>
      <c r="C10" s="170">
        <v>18</v>
      </c>
      <c r="D10" s="170">
        <v>6</v>
      </c>
      <c r="E10" s="170">
        <v>12</v>
      </c>
      <c r="F10" s="169">
        <v>13</v>
      </c>
      <c r="G10" s="169">
        <v>27</v>
      </c>
      <c r="H10" s="170">
        <v>20</v>
      </c>
      <c r="I10" s="170">
        <v>19</v>
      </c>
      <c r="J10" s="170">
        <v>5</v>
      </c>
      <c r="K10" s="171" t="s">
        <v>99</v>
      </c>
      <c r="R10" s="2"/>
    </row>
    <row r="11" spans="1:18" s="17" customFormat="1" ht="18" customHeight="1">
      <c r="A11" s="225" t="s">
        <v>117</v>
      </c>
      <c r="B11" s="172">
        <f t="shared" si="0"/>
        <v>569</v>
      </c>
      <c r="C11" s="170">
        <v>48</v>
      </c>
      <c r="D11" s="170">
        <v>49</v>
      </c>
      <c r="E11" s="170">
        <v>61</v>
      </c>
      <c r="F11" s="169">
        <v>55</v>
      </c>
      <c r="G11" s="169">
        <v>102</v>
      </c>
      <c r="H11" s="170">
        <v>116</v>
      </c>
      <c r="I11" s="170">
        <v>117</v>
      </c>
      <c r="J11" s="170">
        <v>21</v>
      </c>
      <c r="K11" s="171" t="s">
        <v>100</v>
      </c>
    </row>
    <row r="12" spans="1:18" s="17" customFormat="1" ht="18" customHeight="1">
      <c r="A12" s="225" t="s">
        <v>151</v>
      </c>
      <c r="B12" s="172">
        <f t="shared" si="0"/>
        <v>677</v>
      </c>
      <c r="C12" s="170">
        <v>34</v>
      </c>
      <c r="D12" s="170">
        <v>24</v>
      </c>
      <c r="E12" s="170">
        <v>50</v>
      </c>
      <c r="F12" s="169">
        <v>77</v>
      </c>
      <c r="G12" s="169">
        <v>155</v>
      </c>
      <c r="H12" s="170">
        <v>190</v>
      </c>
      <c r="I12" s="170">
        <v>139</v>
      </c>
      <c r="J12" s="170">
        <v>8</v>
      </c>
      <c r="K12" s="172" t="s">
        <v>152</v>
      </c>
    </row>
    <row r="13" spans="1:18" s="17" customFormat="1" ht="18" customHeight="1">
      <c r="A13" s="225" t="s">
        <v>31</v>
      </c>
      <c r="B13" s="172">
        <f t="shared" si="0"/>
        <v>1</v>
      </c>
      <c r="C13" s="169">
        <v>0</v>
      </c>
      <c r="D13" s="169">
        <v>0</v>
      </c>
      <c r="E13" s="169">
        <v>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72" t="s">
        <v>259</v>
      </c>
    </row>
    <row r="14" spans="1:18" s="17" customFormat="1" ht="18" customHeight="1" thickBot="1">
      <c r="A14" s="235" t="s">
        <v>23</v>
      </c>
      <c r="B14" s="185">
        <f t="shared" ref="B14:I14" si="1">SUM(B8:B13)</f>
        <v>1406</v>
      </c>
      <c r="C14" s="184">
        <f t="shared" si="1"/>
        <v>115</v>
      </c>
      <c r="D14" s="185">
        <f t="shared" si="1"/>
        <v>80</v>
      </c>
      <c r="E14" s="184">
        <f t="shared" si="1"/>
        <v>129</v>
      </c>
      <c r="F14" s="184">
        <f t="shared" si="1"/>
        <v>151</v>
      </c>
      <c r="G14" s="185">
        <f t="shared" si="1"/>
        <v>288</v>
      </c>
      <c r="H14" s="184">
        <f t="shared" si="1"/>
        <v>330</v>
      </c>
      <c r="I14" s="185">
        <f t="shared" si="1"/>
        <v>278</v>
      </c>
      <c r="J14" s="184">
        <f>SUM(J8:J13)</f>
        <v>35</v>
      </c>
      <c r="K14" s="245" t="s">
        <v>76</v>
      </c>
    </row>
    <row r="15" spans="1:18" s="2" customFormat="1" ht="21" customHeight="1" thickBot="1">
      <c r="A15" s="202" t="s">
        <v>20</v>
      </c>
      <c r="B15" s="241"/>
      <c r="C15" s="242"/>
      <c r="D15" s="242"/>
      <c r="E15" s="242"/>
      <c r="F15" s="246"/>
      <c r="G15" s="241"/>
      <c r="H15" s="242"/>
      <c r="I15" s="242"/>
      <c r="J15" s="242"/>
      <c r="K15" s="441" t="s">
        <v>104</v>
      </c>
      <c r="R15" s="17"/>
    </row>
    <row r="16" spans="1:18" s="17" customFormat="1" ht="24.75" customHeight="1">
      <c r="A16" s="223" t="s">
        <v>229</v>
      </c>
      <c r="B16" s="212">
        <f>SUM(C16:J16)</f>
        <v>4</v>
      </c>
      <c r="C16" s="214">
        <v>1</v>
      </c>
      <c r="D16" s="213">
        <v>0</v>
      </c>
      <c r="E16" s="214">
        <v>1</v>
      </c>
      <c r="F16" s="214">
        <v>0</v>
      </c>
      <c r="G16" s="214">
        <v>2</v>
      </c>
      <c r="H16" s="214">
        <v>0</v>
      </c>
      <c r="I16" s="213">
        <v>0</v>
      </c>
      <c r="J16" s="214">
        <v>0</v>
      </c>
      <c r="K16" s="218" t="s">
        <v>232</v>
      </c>
    </row>
    <row r="17" spans="1:18" s="17" customFormat="1" ht="18" customHeight="1">
      <c r="A17" s="225" t="s">
        <v>115</v>
      </c>
      <c r="B17" s="172">
        <f t="shared" ref="B17:B22" si="2">SUM(C17:J17)</f>
        <v>23</v>
      </c>
      <c r="C17" s="170">
        <v>3</v>
      </c>
      <c r="D17" s="170">
        <v>2</v>
      </c>
      <c r="E17" s="170">
        <v>2</v>
      </c>
      <c r="F17" s="169">
        <v>2</v>
      </c>
      <c r="G17" s="169">
        <v>6</v>
      </c>
      <c r="H17" s="170">
        <v>3</v>
      </c>
      <c r="I17" s="170">
        <v>3</v>
      </c>
      <c r="J17" s="170">
        <v>2</v>
      </c>
      <c r="K17" s="171" t="s">
        <v>98</v>
      </c>
    </row>
    <row r="18" spans="1:18" s="17" customFormat="1" ht="18" customHeight="1">
      <c r="A18" s="225" t="s">
        <v>116</v>
      </c>
      <c r="B18" s="172">
        <f t="shared" si="2"/>
        <v>51</v>
      </c>
      <c r="C18" s="170">
        <v>1</v>
      </c>
      <c r="D18" s="170">
        <v>2</v>
      </c>
      <c r="E18" s="170">
        <v>5</v>
      </c>
      <c r="F18" s="169">
        <v>9</v>
      </c>
      <c r="G18" s="169">
        <v>6</v>
      </c>
      <c r="H18" s="170">
        <v>12</v>
      </c>
      <c r="I18" s="170">
        <v>10</v>
      </c>
      <c r="J18" s="170">
        <v>6</v>
      </c>
      <c r="K18" s="171" t="s">
        <v>99</v>
      </c>
    </row>
    <row r="19" spans="1:18" s="17" customFormat="1" ht="18" customHeight="1">
      <c r="A19" s="225" t="s">
        <v>117</v>
      </c>
      <c r="B19" s="172">
        <f t="shared" si="2"/>
        <v>128</v>
      </c>
      <c r="C19" s="170">
        <v>4</v>
      </c>
      <c r="D19" s="170">
        <v>11</v>
      </c>
      <c r="E19" s="170">
        <v>17</v>
      </c>
      <c r="F19" s="169">
        <v>16</v>
      </c>
      <c r="G19" s="169">
        <v>26</v>
      </c>
      <c r="H19" s="170">
        <v>29</v>
      </c>
      <c r="I19" s="170">
        <v>18</v>
      </c>
      <c r="J19" s="170">
        <v>7</v>
      </c>
      <c r="K19" s="171" t="s">
        <v>100</v>
      </c>
    </row>
    <row r="20" spans="1:18" s="17" customFormat="1" ht="18" customHeight="1">
      <c r="A20" s="225" t="s">
        <v>151</v>
      </c>
      <c r="B20" s="172">
        <f t="shared" si="2"/>
        <v>112</v>
      </c>
      <c r="C20" s="170">
        <v>11</v>
      </c>
      <c r="D20" s="170">
        <v>7</v>
      </c>
      <c r="E20" s="170">
        <v>12</v>
      </c>
      <c r="F20" s="169">
        <v>20</v>
      </c>
      <c r="G20" s="169">
        <v>37</v>
      </c>
      <c r="H20" s="170">
        <v>17</v>
      </c>
      <c r="I20" s="170">
        <v>7</v>
      </c>
      <c r="J20" s="170">
        <v>1</v>
      </c>
      <c r="K20" s="172" t="s">
        <v>152</v>
      </c>
    </row>
    <row r="21" spans="1:18" s="17" customFormat="1" ht="18" customHeight="1">
      <c r="A21" s="225" t="s">
        <v>31</v>
      </c>
      <c r="B21" s="172">
        <f t="shared" si="2"/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72" t="s">
        <v>259</v>
      </c>
    </row>
    <row r="22" spans="1:18" s="17" customFormat="1" ht="18" customHeight="1" thickBot="1">
      <c r="A22" s="235" t="s">
        <v>23</v>
      </c>
      <c r="B22" s="185">
        <f t="shared" si="2"/>
        <v>318</v>
      </c>
      <c r="C22" s="184">
        <f t="shared" ref="C22:I22" si="3">SUM(C16:C21)</f>
        <v>20</v>
      </c>
      <c r="D22" s="184">
        <f t="shared" si="3"/>
        <v>22</v>
      </c>
      <c r="E22" s="184">
        <f t="shared" si="3"/>
        <v>37</v>
      </c>
      <c r="F22" s="184">
        <f t="shared" si="3"/>
        <v>47</v>
      </c>
      <c r="G22" s="184">
        <f t="shared" si="3"/>
        <v>77</v>
      </c>
      <c r="H22" s="184">
        <f t="shared" si="3"/>
        <v>61</v>
      </c>
      <c r="I22" s="184">
        <f t="shared" si="3"/>
        <v>38</v>
      </c>
      <c r="J22" s="184">
        <f>SUM(J16:J21)</f>
        <v>16</v>
      </c>
      <c r="K22" s="245" t="s">
        <v>76</v>
      </c>
    </row>
    <row r="23" spans="1:18" s="2" customFormat="1" ht="21" customHeight="1" thickBot="1">
      <c r="A23" s="202" t="s">
        <v>23</v>
      </c>
      <c r="B23" s="247"/>
      <c r="C23" s="248"/>
      <c r="D23" s="248"/>
      <c r="E23" s="231"/>
      <c r="F23" s="249"/>
      <c r="G23" s="247"/>
      <c r="H23" s="248"/>
      <c r="I23" s="248"/>
      <c r="J23" s="248"/>
      <c r="K23" s="441" t="s">
        <v>76</v>
      </c>
      <c r="L23" s="17"/>
      <c r="M23" s="17"/>
      <c r="N23" s="17"/>
      <c r="O23" s="17"/>
      <c r="P23" s="17"/>
      <c r="Q23" s="17"/>
      <c r="R23" s="17"/>
    </row>
    <row r="24" spans="1:18" s="17" customFormat="1" ht="24.75" customHeight="1">
      <c r="A24" s="223" t="s">
        <v>229</v>
      </c>
      <c r="B24" s="212">
        <f t="shared" ref="B24:I24" si="4">B16+B8</f>
        <v>18</v>
      </c>
      <c r="C24" s="214">
        <f t="shared" si="4"/>
        <v>8</v>
      </c>
      <c r="D24" s="213">
        <f t="shared" si="4"/>
        <v>1</v>
      </c>
      <c r="E24" s="214">
        <f t="shared" si="4"/>
        <v>3</v>
      </c>
      <c r="F24" s="214">
        <f t="shared" si="4"/>
        <v>2</v>
      </c>
      <c r="G24" s="214">
        <f t="shared" si="4"/>
        <v>2</v>
      </c>
      <c r="H24" s="214">
        <f t="shared" si="4"/>
        <v>0</v>
      </c>
      <c r="I24" s="213">
        <f t="shared" si="4"/>
        <v>1</v>
      </c>
      <c r="J24" s="214">
        <f>J16+J8</f>
        <v>1</v>
      </c>
      <c r="K24" s="218" t="s">
        <v>232</v>
      </c>
    </row>
    <row r="25" spans="1:18" s="17" customFormat="1" ht="18" customHeight="1">
      <c r="A25" s="225" t="s">
        <v>115</v>
      </c>
      <c r="B25" s="172">
        <f t="shared" ref="B25:J25" si="5">B17+B9</f>
        <v>48</v>
      </c>
      <c r="C25" s="170">
        <f t="shared" si="5"/>
        <v>11</v>
      </c>
      <c r="D25" s="170">
        <f t="shared" si="5"/>
        <v>2</v>
      </c>
      <c r="E25" s="170">
        <f t="shared" si="5"/>
        <v>5</v>
      </c>
      <c r="F25" s="169">
        <f t="shared" si="5"/>
        <v>6</v>
      </c>
      <c r="G25" s="169">
        <f t="shared" si="5"/>
        <v>10</v>
      </c>
      <c r="H25" s="170">
        <f t="shared" si="5"/>
        <v>7</v>
      </c>
      <c r="I25" s="170">
        <f>I17+I9</f>
        <v>5</v>
      </c>
      <c r="J25" s="170">
        <f t="shared" si="5"/>
        <v>2</v>
      </c>
      <c r="K25" s="171" t="s">
        <v>98</v>
      </c>
    </row>
    <row r="26" spans="1:18" s="17" customFormat="1" ht="18" customHeight="1">
      <c r="A26" s="225" t="s">
        <v>116</v>
      </c>
      <c r="B26" s="172">
        <f t="shared" ref="B26:J26" si="6">B18+B10</f>
        <v>171</v>
      </c>
      <c r="C26" s="170">
        <f t="shared" si="6"/>
        <v>19</v>
      </c>
      <c r="D26" s="170">
        <f t="shared" si="6"/>
        <v>8</v>
      </c>
      <c r="E26" s="170">
        <f t="shared" si="6"/>
        <v>17</v>
      </c>
      <c r="F26" s="169">
        <f t="shared" si="6"/>
        <v>22</v>
      </c>
      <c r="G26" s="169">
        <f t="shared" si="6"/>
        <v>33</v>
      </c>
      <c r="H26" s="170">
        <f t="shared" si="6"/>
        <v>32</v>
      </c>
      <c r="I26" s="170">
        <f t="shared" si="6"/>
        <v>29</v>
      </c>
      <c r="J26" s="170">
        <f t="shared" si="6"/>
        <v>11</v>
      </c>
      <c r="K26" s="171" t="s">
        <v>99</v>
      </c>
      <c r="R26" s="2"/>
    </row>
    <row r="27" spans="1:18" s="17" customFormat="1" ht="18" customHeight="1">
      <c r="A27" s="225" t="s">
        <v>117</v>
      </c>
      <c r="B27" s="172">
        <f t="shared" ref="B27:J27" si="7">B19+B11</f>
        <v>697</v>
      </c>
      <c r="C27" s="170">
        <f t="shared" si="7"/>
        <v>52</v>
      </c>
      <c r="D27" s="170">
        <f t="shared" si="7"/>
        <v>60</v>
      </c>
      <c r="E27" s="170">
        <f t="shared" si="7"/>
        <v>78</v>
      </c>
      <c r="F27" s="169">
        <f t="shared" si="7"/>
        <v>71</v>
      </c>
      <c r="G27" s="169">
        <f t="shared" si="7"/>
        <v>128</v>
      </c>
      <c r="H27" s="170">
        <f t="shared" si="7"/>
        <v>145</v>
      </c>
      <c r="I27" s="170">
        <f t="shared" si="7"/>
        <v>135</v>
      </c>
      <c r="J27" s="170">
        <f t="shared" si="7"/>
        <v>28</v>
      </c>
      <c r="K27" s="171" t="s">
        <v>100</v>
      </c>
      <c r="L27" s="2"/>
    </row>
    <row r="28" spans="1:18" s="17" customFormat="1" ht="18" customHeight="1">
      <c r="A28" s="225" t="s">
        <v>151</v>
      </c>
      <c r="B28" s="172">
        <f t="shared" ref="B28:J28" si="8">B20+B12</f>
        <v>789</v>
      </c>
      <c r="C28" s="170">
        <f t="shared" si="8"/>
        <v>45</v>
      </c>
      <c r="D28" s="170">
        <f t="shared" si="8"/>
        <v>31</v>
      </c>
      <c r="E28" s="170">
        <f t="shared" si="8"/>
        <v>62</v>
      </c>
      <c r="F28" s="169">
        <f t="shared" si="8"/>
        <v>97</v>
      </c>
      <c r="G28" s="169">
        <f t="shared" si="8"/>
        <v>192</v>
      </c>
      <c r="H28" s="170">
        <f t="shared" si="8"/>
        <v>207</v>
      </c>
      <c r="I28" s="170">
        <f t="shared" si="8"/>
        <v>146</v>
      </c>
      <c r="J28" s="170">
        <f t="shared" si="8"/>
        <v>9</v>
      </c>
      <c r="K28" s="172" t="s">
        <v>152</v>
      </c>
      <c r="L28" s="2"/>
    </row>
    <row r="29" spans="1:18" s="17" customFormat="1" ht="18" customHeight="1">
      <c r="A29" s="225" t="s">
        <v>31</v>
      </c>
      <c r="B29" s="172">
        <f t="shared" ref="B29:J29" si="9">B21+B13</f>
        <v>1</v>
      </c>
      <c r="C29" s="169">
        <f t="shared" si="9"/>
        <v>0</v>
      </c>
      <c r="D29" s="169">
        <f t="shared" si="9"/>
        <v>0</v>
      </c>
      <c r="E29" s="169">
        <f t="shared" si="9"/>
        <v>1</v>
      </c>
      <c r="F29" s="169">
        <f t="shared" si="9"/>
        <v>0</v>
      </c>
      <c r="G29" s="169">
        <f t="shared" si="9"/>
        <v>0</v>
      </c>
      <c r="H29" s="169">
        <f t="shared" si="9"/>
        <v>0</v>
      </c>
      <c r="I29" s="169">
        <f t="shared" si="9"/>
        <v>0</v>
      </c>
      <c r="J29" s="169">
        <f t="shared" si="9"/>
        <v>0</v>
      </c>
      <c r="K29" s="172" t="s">
        <v>259</v>
      </c>
      <c r="L29" s="2"/>
    </row>
    <row r="30" spans="1:18" s="17" customFormat="1" ht="18" customHeight="1" thickBot="1">
      <c r="A30" s="235" t="s">
        <v>23</v>
      </c>
      <c r="B30" s="185">
        <f t="shared" ref="B30:J30" si="10">B22+B14</f>
        <v>1724</v>
      </c>
      <c r="C30" s="184">
        <f t="shared" si="10"/>
        <v>135</v>
      </c>
      <c r="D30" s="184">
        <f t="shared" si="10"/>
        <v>102</v>
      </c>
      <c r="E30" s="184">
        <f t="shared" si="10"/>
        <v>166</v>
      </c>
      <c r="F30" s="184">
        <f t="shared" si="10"/>
        <v>198</v>
      </c>
      <c r="G30" s="184">
        <f t="shared" si="10"/>
        <v>365</v>
      </c>
      <c r="H30" s="184">
        <f t="shared" si="10"/>
        <v>391</v>
      </c>
      <c r="I30" s="184">
        <f t="shared" si="10"/>
        <v>316</v>
      </c>
      <c r="J30" s="184">
        <f t="shared" si="10"/>
        <v>51</v>
      </c>
      <c r="K30" s="245" t="s">
        <v>76</v>
      </c>
    </row>
    <row r="31" spans="1:18">
      <c r="A31" s="39" t="s">
        <v>141</v>
      </c>
      <c r="B31" s="24"/>
      <c r="C31" s="24"/>
      <c r="D31" s="209"/>
      <c r="E31" s="209"/>
      <c r="F31" s="209"/>
      <c r="G31" s="209"/>
      <c r="H31" s="209"/>
      <c r="I31" s="209"/>
      <c r="J31" s="209"/>
      <c r="K31" s="209" t="s">
        <v>140</v>
      </c>
      <c r="L31" s="17"/>
      <c r="M31" s="17"/>
      <c r="N31" s="17"/>
    </row>
    <row r="32" spans="1:18">
      <c r="A32" s="39" t="s">
        <v>161</v>
      </c>
      <c r="B32" s="24"/>
      <c r="C32" s="24"/>
      <c r="D32" s="24"/>
      <c r="E32" s="209"/>
      <c r="F32" s="209"/>
      <c r="G32" s="209"/>
      <c r="H32" s="209"/>
      <c r="I32" s="209"/>
      <c r="J32" s="209"/>
      <c r="K32" s="209" t="s">
        <v>162</v>
      </c>
      <c r="L32" s="17"/>
      <c r="M32" s="17"/>
      <c r="N32" s="17"/>
    </row>
    <row r="33" spans="12:14">
      <c r="L33" s="17"/>
      <c r="M33" s="17"/>
      <c r="N33" s="17"/>
    </row>
    <row r="34" spans="12:14">
      <c r="L34" s="17"/>
      <c r="M34" s="17"/>
      <c r="N34" s="17"/>
    </row>
    <row r="35" spans="12:14">
      <c r="L35" s="17"/>
      <c r="M35" s="17"/>
      <c r="N35" s="17"/>
    </row>
    <row r="36" spans="12:14">
      <c r="L36" s="2"/>
      <c r="M36" s="17"/>
      <c r="N36" s="17"/>
    </row>
  </sheetData>
  <sortState xmlns:xlrd2="http://schemas.microsoft.com/office/spreadsheetml/2017/richdata2" ref="B41:K49">
    <sortCondition descending="1" ref="B41"/>
  </sortState>
  <mergeCells count="9">
    <mergeCell ref="A2:A3"/>
    <mergeCell ref="K2:K3"/>
    <mergeCell ref="B3:J3"/>
    <mergeCell ref="B2:J2"/>
    <mergeCell ref="A5:A6"/>
    <mergeCell ref="K5:K6"/>
    <mergeCell ref="B5:B6"/>
    <mergeCell ref="H5:J5"/>
    <mergeCell ref="C5:G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C66FF"/>
  </sheetPr>
  <dimension ref="A2:P28"/>
  <sheetViews>
    <sheetView showGridLines="0" tabSelected="1" view="pageBreakPreview" topLeftCell="A7" zoomScale="80" zoomScaleNormal="100" zoomScaleSheetLayoutView="80" workbookViewId="0">
      <selection activeCell="F21" sqref="F21"/>
    </sheetView>
  </sheetViews>
  <sheetFormatPr defaultColWidth="9.140625" defaultRowHeight="12.75"/>
  <cols>
    <col min="1" max="1" width="13.42578125" style="3" customWidth="1"/>
    <col min="2" max="4" width="7.7109375" style="3" customWidth="1"/>
    <col min="5" max="5" width="9.85546875" style="3" customWidth="1"/>
    <col min="6" max="6" width="13.42578125" style="3" customWidth="1"/>
    <col min="7" max="9" width="7.7109375" style="3" customWidth="1"/>
    <col min="10" max="10" width="9.140625" style="3" customWidth="1"/>
    <col min="11" max="11" width="10.28515625" style="3" customWidth="1"/>
    <col min="12" max="16384" width="9.140625" style="3"/>
  </cols>
  <sheetData>
    <row r="2" spans="1:16" s="5" customFormat="1" ht="24.95" customHeight="1">
      <c r="A2" s="511" t="s">
        <v>376</v>
      </c>
      <c r="B2" s="511"/>
      <c r="C2" s="512" t="s">
        <v>196</v>
      </c>
      <c r="D2" s="512"/>
      <c r="E2" s="512"/>
      <c r="F2" s="512"/>
      <c r="G2" s="512"/>
      <c r="H2" s="512"/>
      <c r="I2" s="512"/>
      <c r="J2" s="512"/>
      <c r="K2" s="507" t="s">
        <v>192</v>
      </c>
    </row>
    <row r="3" spans="1:16" s="5" customFormat="1" ht="21" customHeight="1">
      <c r="A3" s="511"/>
      <c r="B3" s="511"/>
      <c r="C3" s="510" t="s">
        <v>193</v>
      </c>
      <c r="D3" s="510"/>
      <c r="E3" s="510"/>
      <c r="F3" s="510"/>
      <c r="G3" s="510"/>
      <c r="H3" s="510"/>
      <c r="I3" s="510"/>
      <c r="J3" s="510"/>
      <c r="K3" s="507"/>
    </row>
    <row r="4" spans="1:16" s="47" customFormat="1" ht="12.75" customHeight="1">
      <c r="A4" s="278"/>
      <c r="B4" s="279"/>
      <c r="C4" s="279"/>
      <c r="D4" s="279"/>
      <c r="E4" s="279"/>
      <c r="F4" s="279"/>
      <c r="G4" s="279"/>
      <c r="H4" s="279"/>
      <c r="I4" s="279"/>
      <c r="J4" s="279"/>
      <c r="K4" s="278"/>
    </row>
    <row r="5" spans="1:16" s="4" customFormat="1" ht="24" customHeight="1">
      <c r="A5" s="513" t="s">
        <v>285</v>
      </c>
      <c r="B5" s="280" t="s">
        <v>17</v>
      </c>
      <c r="C5" s="281"/>
      <c r="D5" s="282"/>
      <c r="E5" s="283" t="s">
        <v>59</v>
      </c>
      <c r="F5" s="509" t="s">
        <v>286</v>
      </c>
      <c r="G5" s="284" t="s">
        <v>18</v>
      </c>
      <c r="H5" s="285"/>
      <c r="I5" s="286"/>
      <c r="J5" s="287" t="s">
        <v>83</v>
      </c>
      <c r="K5" s="288"/>
    </row>
    <row r="6" spans="1:16" ht="21" customHeight="1">
      <c r="A6" s="513"/>
      <c r="B6" s="518" t="s">
        <v>38</v>
      </c>
      <c r="C6" s="519"/>
      <c r="D6" s="518" t="s">
        <v>39</v>
      </c>
      <c r="E6" s="519"/>
      <c r="F6" s="509"/>
      <c r="G6" s="516" t="s">
        <v>38</v>
      </c>
      <c r="H6" s="517"/>
      <c r="I6" s="522" t="s">
        <v>39</v>
      </c>
      <c r="J6" s="523"/>
      <c r="K6" s="288"/>
    </row>
    <row r="7" spans="1:16" s="5" customFormat="1" ht="21" customHeight="1">
      <c r="A7" s="513"/>
      <c r="B7" s="520" t="s">
        <v>20</v>
      </c>
      <c r="C7" s="521"/>
      <c r="D7" s="520" t="s">
        <v>21</v>
      </c>
      <c r="E7" s="521"/>
      <c r="F7" s="509"/>
      <c r="G7" s="514" t="s">
        <v>20</v>
      </c>
      <c r="H7" s="515"/>
      <c r="I7" s="524" t="s">
        <v>21</v>
      </c>
      <c r="J7" s="525"/>
      <c r="K7" s="289" t="s">
        <v>57</v>
      </c>
    </row>
    <row r="8" spans="1:16" s="5" customFormat="1" ht="18" customHeight="1">
      <c r="A8" s="513"/>
      <c r="B8" s="290" t="s">
        <v>46</v>
      </c>
      <c r="C8" s="290" t="s">
        <v>45</v>
      </c>
      <c r="D8" s="290" t="s">
        <v>46</v>
      </c>
      <c r="E8" s="291" t="s">
        <v>45</v>
      </c>
      <c r="F8" s="509"/>
      <c r="G8" s="290" t="s">
        <v>46</v>
      </c>
      <c r="H8" s="290" t="s">
        <v>45</v>
      </c>
      <c r="I8" s="290" t="s">
        <v>46</v>
      </c>
      <c r="J8" s="291" t="s">
        <v>45</v>
      </c>
      <c r="K8" s="292" t="s">
        <v>19</v>
      </c>
    </row>
    <row r="9" spans="1:16" s="4" customFormat="1" ht="18" customHeight="1">
      <c r="A9" s="513"/>
      <c r="B9" s="293" t="s">
        <v>61</v>
      </c>
      <c r="C9" s="293" t="s">
        <v>60</v>
      </c>
      <c r="D9" s="293" t="s">
        <v>61</v>
      </c>
      <c r="E9" s="293" t="s">
        <v>60</v>
      </c>
      <c r="F9" s="509"/>
      <c r="G9" s="293" t="s">
        <v>61</v>
      </c>
      <c r="H9" s="293" t="s">
        <v>60</v>
      </c>
      <c r="I9" s="293" t="s">
        <v>61</v>
      </c>
      <c r="J9" s="293" t="s">
        <v>60</v>
      </c>
      <c r="K9" s="294"/>
    </row>
    <row r="10" spans="1:16" ht="24.95" customHeight="1">
      <c r="A10" s="295">
        <v>1323</v>
      </c>
      <c r="B10" s="296">
        <v>203</v>
      </c>
      <c r="C10" s="297">
        <v>147</v>
      </c>
      <c r="D10" s="181">
        <v>1120</v>
      </c>
      <c r="E10" s="190">
        <v>1176</v>
      </c>
      <c r="F10" s="193">
        <v>4896</v>
      </c>
      <c r="G10" s="296">
        <v>549</v>
      </c>
      <c r="H10" s="297">
        <v>305</v>
      </c>
      <c r="I10" s="181">
        <v>4347</v>
      </c>
      <c r="J10" s="190">
        <v>4591</v>
      </c>
      <c r="K10" s="298">
        <v>2008</v>
      </c>
      <c r="L10" s="459"/>
      <c r="M10" s="459"/>
      <c r="P10" s="48"/>
    </row>
    <row r="11" spans="1:16" ht="24.95" customHeight="1">
      <c r="A11" s="295">
        <v>1459</v>
      </c>
      <c r="B11" s="296">
        <v>237</v>
      </c>
      <c r="C11" s="297">
        <v>160</v>
      </c>
      <c r="D11" s="181">
        <v>1222</v>
      </c>
      <c r="E11" s="190">
        <v>1299</v>
      </c>
      <c r="F11" s="193">
        <v>5067</v>
      </c>
      <c r="G11" s="296">
        <v>605</v>
      </c>
      <c r="H11" s="297">
        <v>367</v>
      </c>
      <c r="I11" s="181">
        <v>4462</v>
      </c>
      <c r="J11" s="190">
        <v>4700</v>
      </c>
      <c r="K11" s="298">
        <v>2009</v>
      </c>
      <c r="L11" s="459"/>
      <c r="M11" s="459"/>
    </row>
    <row r="12" spans="1:16" ht="24.95" customHeight="1">
      <c r="A12" s="295">
        <v>1569</v>
      </c>
      <c r="B12" s="296">
        <v>223</v>
      </c>
      <c r="C12" s="297">
        <v>166</v>
      </c>
      <c r="D12" s="181">
        <v>1346</v>
      </c>
      <c r="E12" s="190">
        <v>1403</v>
      </c>
      <c r="F12" s="193">
        <v>4960</v>
      </c>
      <c r="G12" s="296">
        <v>667</v>
      </c>
      <c r="H12" s="297">
        <v>446</v>
      </c>
      <c r="I12" s="181">
        <v>4293</v>
      </c>
      <c r="J12" s="190">
        <v>4514</v>
      </c>
      <c r="K12" s="298">
        <v>2010</v>
      </c>
      <c r="L12" s="459"/>
      <c r="M12" s="459"/>
    </row>
    <row r="13" spans="1:16" ht="24.95" customHeight="1">
      <c r="A13" s="295">
        <v>1408</v>
      </c>
      <c r="B13" s="296">
        <v>235</v>
      </c>
      <c r="C13" s="297">
        <v>172</v>
      </c>
      <c r="D13" s="181">
        <v>1173</v>
      </c>
      <c r="E13" s="190">
        <v>1236</v>
      </c>
      <c r="F13" s="193">
        <v>6769</v>
      </c>
      <c r="G13" s="296">
        <v>1479</v>
      </c>
      <c r="H13" s="297">
        <v>985</v>
      </c>
      <c r="I13" s="181">
        <v>5290</v>
      </c>
      <c r="J13" s="190">
        <v>5784</v>
      </c>
      <c r="K13" s="298">
        <v>2011</v>
      </c>
      <c r="L13" s="459"/>
      <c r="M13" s="459"/>
    </row>
    <row r="14" spans="1:16" ht="24.95" customHeight="1">
      <c r="A14" s="299">
        <v>1649</v>
      </c>
      <c r="B14" s="296">
        <v>293</v>
      </c>
      <c r="C14" s="297">
        <v>191</v>
      </c>
      <c r="D14" s="296">
        <v>1356</v>
      </c>
      <c r="E14" s="297">
        <v>1458</v>
      </c>
      <c r="F14" s="297">
        <v>7559</v>
      </c>
      <c r="G14" s="296">
        <v>1906</v>
      </c>
      <c r="H14" s="297">
        <v>1256</v>
      </c>
      <c r="I14" s="296">
        <v>5653</v>
      </c>
      <c r="J14" s="297">
        <v>6303</v>
      </c>
      <c r="K14" s="298">
        <v>2012</v>
      </c>
      <c r="L14" s="459"/>
      <c r="M14" s="459"/>
    </row>
    <row r="15" spans="1:16" ht="24.95" customHeight="1">
      <c r="A15" s="299">
        <f t="shared" ref="A15:A20" si="0">E15+C15</f>
        <v>1824</v>
      </c>
      <c r="B15" s="296">
        <v>321</v>
      </c>
      <c r="C15" s="297">
        <v>197</v>
      </c>
      <c r="D15" s="296">
        <v>1503</v>
      </c>
      <c r="E15" s="297">
        <v>1627</v>
      </c>
      <c r="F15" s="297">
        <v>7463</v>
      </c>
      <c r="G15" s="296">
        <v>2192</v>
      </c>
      <c r="H15" s="297">
        <v>1453</v>
      </c>
      <c r="I15" s="296">
        <v>5271</v>
      </c>
      <c r="J15" s="297">
        <v>6010</v>
      </c>
      <c r="K15" s="298">
        <v>2013</v>
      </c>
      <c r="L15" s="459"/>
      <c r="M15" s="459"/>
    </row>
    <row r="16" spans="1:16" ht="24.95" customHeight="1">
      <c r="A16" s="295">
        <f t="shared" si="0"/>
        <v>1795</v>
      </c>
      <c r="B16" s="296">
        <v>317</v>
      </c>
      <c r="C16" s="297">
        <v>240</v>
      </c>
      <c r="D16" s="181">
        <v>1478</v>
      </c>
      <c r="E16" s="190">
        <v>1555</v>
      </c>
      <c r="F16" s="193">
        <f>SUM(J16,H16)</f>
        <v>7673</v>
      </c>
      <c r="G16" s="296">
        <v>2306</v>
      </c>
      <c r="H16" s="297">
        <v>1633</v>
      </c>
      <c r="I16" s="181">
        <v>5367</v>
      </c>
      <c r="J16" s="190">
        <v>6040</v>
      </c>
      <c r="K16" s="298">
        <v>2014</v>
      </c>
      <c r="L16" s="459"/>
      <c r="M16" s="459"/>
    </row>
    <row r="17" spans="1:13" ht="24.95" customHeight="1">
      <c r="A17" s="295">
        <f t="shared" si="0"/>
        <v>1745</v>
      </c>
      <c r="B17" s="296">
        <v>336</v>
      </c>
      <c r="C17" s="297">
        <v>231</v>
      </c>
      <c r="D17" s="181">
        <v>1409</v>
      </c>
      <c r="E17" s="190">
        <v>1514</v>
      </c>
      <c r="F17" s="193">
        <f>SUM(J17,H17)</f>
        <v>6953</v>
      </c>
      <c r="G17" s="296">
        <v>1962</v>
      </c>
      <c r="H17" s="297">
        <v>1236</v>
      </c>
      <c r="I17" s="181">
        <v>4991</v>
      </c>
      <c r="J17" s="190">
        <v>5717</v>
      </c>
      <c r="K17" s="298">
        <v>2015</v>
      </c>
      <c r="L17" s="459"/>
      <c r="M17" s="459"/>
    </row>
    <row r="18" spans="1:13" ht="24.95" customHeight="1">
      <c r="A18" s="295">
        <f t="shared" si="0"/>
        <v>1749</v>
      </c>
      <c r="B18" s="296">
        <v>313</v>
      </c>
      <c r="C18" s="297">
        <v>235</v>
      </c>
      <c r="D18" s="181">
        <v>1436</v>
      </c>
      <c r="E18" s="190">
        <v>1514</v>
      </c>
      <c r="F18" s="193">
        <f>SUM(J18,H18)</f>
        <v>7019</v>
      </c>
      <c r="G18" s="296">
        <v>2393</v>
      </c>
      <c r="H18" s="297">
        <v>1552</v>
      </c>
      <c r="I18" s="181">
        <v>4626</v>
      </c>
      <c r="J18" s="190">
        <v>5467</v>
      </c>
      <c r="K18" s="298">
        <v>2016</v>
      </c>
      <c r="L18" s="459"/>
      <c r="M18" s="459"/>
    </row>
    <row r="19" spans="1:13" ht="24.95" customHeight="1">
      <c r="A19" s="295">
        <f t="shared" si="0"/>
        <v>1890</v>
      </c>
      <c r="B19" s="296">
        <v>363</v>
      </c>
      <c r="C19" s="297">
        <v>229</v>
      </c>
      <c r="D19" s="181">
        <v>1527</v>
      </c>
      <c r="E19" s="190">
        <v>1661</v>
      </c>
      <c r="F19" s="193">
        <f>SUM(J19,H19)</f>
        <v>6691</v>
      </c>
      <c r="G19" s="296">
        <v>2443</v>
      </c>
      <c r="H19" s="297">
        <v>1551</v>
      </c>
      <c r="I19" s="181">
        <v>4248</v>
      </c>
      <c r="J19" s="190">
        <v>5140</v>
      </c>
      <c r="K19" s="298">
        <v>2017</v>
      </c>
      <c r="L19" s="459"/>
      <c r="M19" s="459"/>
    </row>
    <row r="20" spans="1:13" ht="24.95" customHeight="1">
      <c r="A20" s="295">
        <f t="shared" si="0"/>
        <v>1929</v>
      </c>
      <c r="B20" s="296">
        <v>411</v>
      </c>
      <c r="C20" s="297">
        <v>262</v>
      </c>
      <c r="D20" s="181">
        <v>1518</v>
      </c>
      <c r="E20" s="190">
        <v>1667</v>
      </c>
      <c r="F20" s="193">
        <f>SUM(J20,H20)</f>
        <v>6039</v>
      </c>
      <c r="G20" s="296">
        <v>1709</v>
      </c>
      <c r="H20" s="297">
        <v>1025</v>
      </c>
      <c r="I20" s="181">
        <v>4330</v>
      </c>
      <c r="J20" s="190">
        <v>5014</v>
      </c>
      <c r="K20" s="298">
        <v>2018</v>
      </c>
      <c r="L20" s="459"/>
      <c r="M20" s="459"/>
    </row>
    <row r="21" spans="1:13" ht="24.95" customHeight="1">
      <c r="A21" s="295">
        <v>2023</v>
      </c>
      <c r="B21" s="296">
        <v>408</v>
      </c>
      <c r="C21" s="297">
        <v>258</v>
      </c>
      <c r="D21" s="181">
        <v>1615</v>
      </c>
      <c r="E21" s="190">
        <v>1765</v>
      </c>
      <c r="F21" s="193">
        <v>5524</v>
      </c>
      <c r="G21" s="296">
        <v>1694</v>
      </c>
      <c r="H21" s="297">
        <v>959</v>
      </c>
      <c r="I21" s="181">
        <v>3830</v>
      </c>
      <c r="J21" s="190">
        <v>4565</v>
      </c>
      <c r="K21" s="298">
        <v>2019</v>
      </c>
      <c r="L21" s="459"/>
      <c r="M21" s="459"/>
    </row>
    <row r="22" spans="1:13" ht="24.95" customHeight="1" thickBot="1">
      <c r="A22" s="300">
        <v>1724</v>
      </c>
      <c r="B22" s="301">
        <v>318</v>
      </c>
      <c r="C22" s="302">
        <v>188</v>
      </c>
      <c r="D22" s="303">
        <v>1406</v>
      </c>
      <c r="E22" s="304">
        <v>1536</v>
      </c>
      <c r="F22" s="305">
        <v>6026</v>
      </c>
      <c r="G22" s="301">
        <v>935</v>
      </c>
      <c r="H22" s="302">
        <v>540</v>
      </c>
      <c r="I22" s="303">
        <v>5091</v>
      </c>
      <c r="J22" s="304">
        <v>5486</v>
      </c>
      <c r="K22" s="306">
        <v>2020</v>
      </c>
      <c r="L22" s="459"/>
      <c r="M22" s="459"/>
    </row>
    <row r="23" spans="1:13">
      <c r="A23" s="39" t="s">
        <v>161</v>
      </c>
      <c r="B23" s="39"/>
      <c r="C23" s="39"/>
      <c r="D23" s="39"/>
      <c r="E23" s="508" t="s">
        <v>160</v>
      </c>
      <c r="F23" s="508"/>
      <c r="G23" s="508"/>
      <c r="H23" s="508"/>
      <c r="I23" s="508"/>
      <c r="J23" s="508"/>
      <c r="K23" s="508"/>
      <c r="L23" s="459"/>
      <c r="M23" s="459"/>
    </row>
    <row r="24" spans="1:13">
      <c r="F24" s="459"/>
      <c r="H24" s="459"/>
      <c r="M24" s="459"/>
    </row>
    <row r="25" spans="1:13">
      <c r="E25" s="459"/>
      <c r="I25" s="460"/>
      <c r="M25" s="459"/>
    </row>
    <row r="26" spans="1:13">
      <c r="I26" s="460"/>
    </row>
    <row r="27" spans="1:13">
      <c r="B27" s="215"/>
      <c r="I27" s="460"/>
    </row>
    <row r="28" spans="1:13">
      <c r="B28" s="215"/>
    </row>
  </sheetData>
  <mergeCells count="15">
    <mergeCell ref="K2:K3"/>
    <mergeCell ref="E23:K23"/>
    <mergeCell ref="F5:F9"/>
    <mergeCell ref="C3:J3"/>
    <mergeCell ref="A2:B3"/>
    <mergeCell ref="C2:J2"/>
    <mergeCell ref="A5:A9"/>
    <mergeCell ref="G7:H7"/>
    <mergeCell ref="G6:H6"/>
    <mergeCell ref="B6:C6"/>
    <mergeCell ref="B7:C7"/>
    <mergeCell ref="D6:E6"/>
    <mergeCell ref="D7:E7"/>
    <mergeCell ref="I6:J6"/>
    <mergeCell ref="I7:J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rgb="FFFFFF00"/>
  </sheetPr>
  <dimension ref="A1:AR70"/>
  <sheetViews>
    <sheetView showGridLines="0" view="pageBreakPreview" topLeftCell="A19" zoomScale="90" zoomScaleNormal="100" zoomScaleSheetLayoutView="90" workbookViewId="0">
      <selection activeCell="E10" sqref="E10"/>
    </sheetView>
  </sheetViews>
  <sheetFormatPr defaultColWidth="9.140625" defaultRowHeight="12.75"/>
  <cols>
    <col min="1" max="1" width="21.5703125" style="3" customWidth="1"/>
    <col min="2" max="2" width="15.140625" style="3" customWidth="1"/>
    <col min="3" max="7" width="10.140625" style="3" customWidth="1"/>
    <col min="8" max="8" width="18" style="3" customWidth="1"/>
    <col min="9" max="10" width="7.5703125" style="3" customWidth="1"/>
    <col min="11" max="16384" width="9.140625" style="3"/>
  </cols>
  <sheetData>
    <row r="1" spans="1:44" s="5" customFormat="1" ht="40.5" customHeight="1">
      <c r="A1" s="10"/>
      <c r="B1" s="10"/>
      <c r="C1" s="8"/>
      <c r="D1" s="8"/>
      <c r="E1" s="8"/>
      <c r="F1" s="8"/>
      <c r="G1" s="8"/>
      <c r="H1" s="12"/>
    </row>
    <row r="2" spans="1:44" s="5" customFormat="1" ht="40.5" customHeight="1">
      <c r="A2" s="531">
        <v>2020</v>
      </c>
      <c r="B2" s="537" t="s">
        <v>419</v>
      </c>
      <c r="C2" s="537"/>
      <c r="D2" s="537"/>
      <c r="E2" s="537"/>
      <c r="F2" s="537"/>
      <c r="G2" s="537"/>
      <c r="H2" s="507" t="s">
        <v>224</v>
      </c>
    </row>
    <row r="3" spans="1:44" s="5" customFormat="1" ht="34.5" customHeight="1">
      <c r="A3" s="531"/>
      <c r="B3" s="600" t="s">
        <v>420</v>
      </c>
      <c r="C3" s="600"/>
      <c r="D3" s="600"/>
      <c r="E3" s="600"/>
      <c r="F3" s="600"/>
      <c r="G3" s="600"/>
      <c r="H3" s="507"/>
    </row>
    <row r="4" spans="1:44" s="64" customFormat="1" ht="22.5" customHeight="1" thickBot="1">
      <c r="A4" s="250"/>
      <c r="B4" s="250"/>
      <c r="C4" s="76"/>
      <c r="D4" s="76"/>
      <c r="E4" s="76"/>
      <c r="F4" s="76"/>
      <c r="G4" s="76"/>
      <c r="H4" s="237"/>
    </row>
    <row r="5" spans="1:44" s="17" customFormat="1" ht="27" customHeight="1">
      <c r="A5" s="621" t="s">
        <v>8</v>
      </c>
      <c r="B5" s="627" t="s">
        <v>176</v>
      </c>
      <c r="C5" s="631" t="s">
        <v>283</v>
      </c>
      <c r="D5" s="631"/>
      <c r="E5" s="631"/>
      <c r="F5" s="631"/>
      <c r="G5" s="632"/>
      <c r="H5" s="624" t="s">
        <v>268</v>
      </c>
    </row>
    <row r="6" spans="1:44" s="17" customFormat="1" ht="27" customHeight="1" thickBot="1">
      <c r="A6" s="625"/>
      <c r="B6" s="628"/>
      <c r="C6" s="634"/>
      <c r="D6" s="634"/>
      <c r="E6" s="634"/>
      <c r="F6" s="634"/>
      <c r="G6" s="635"/>
      <c r="H6" s="626"/>
    </row>
    <row r="7" spans="1:44" s="2" customFormat="1" ht="72.75" customHeight="1" thickBot="1">
      <c r="A7" s="622"/>
      <c r="B7" s="620"/>
      <c r="C7" s="257" t="s">
        <v>156</v>
      </c>
      <c r="D7" s="257" t="s">
        <v>202</v>
      </c>
      <c r="E7" s="257" t="s">
        <v>203</v>
      </c>
      <c r="F7" s="257" t="s">
        <v>204</v>
      </c>
      <c r="G7" s="257" t="s">
        <v>282</v>
      </c>
      <c r="H7" s="640"/>
      <c r="I7" s="17"/>
      <c r="J7" s="17"/>
      <c r="K7" s="17"/>
      <c r="L7" s="17"/>
      <c r="M7" s="17"/>
      <c r="N7" s="17"/>
      <c r="O7" s="17"/>
      <c r="P7" s="17"/>
      <c r="Q7" s="17"/>
    </row>
    <row r="8" spans="1:44" s="2" customFormat="1" ht="21" customHeight="1" thickBot="1">
      <c r="A8" s="202" t="s">
        <v>21</v>
      </c>
      <c r="B8" s="252"/>
      <c r="C8" s="242"/>
      <c r="D8" s="243"/>
      <c r="E8" s="244"/>
      <c r="F8" s="241"/>
      <c r="G8" s="242"/>
      <c r="H8" s="441" t="s">
        <v>84</v>
      </c>
      <c r="I8" s="17"/>
      <c r="J8" s="17"/>
      <c r="K8" s="17"/>
      <c r="L8" s="17"/>
      <c r="M8" s="17"/>
      <c r="N8" s="17"/>
      <c r="O8" s="17"/>
      <c r="P8" s="17"/>
      <c r="Q8" s="17"/>
    </row>
    <row r="9" spans="1:44" s="17" customFormat="1" ht="26.25" customHeight="1">
      <c r="A9" s="223" t="s">
        <v>229</v>
      </c>
      <c r="B9" s="218">
        <f t="shared" ref="B9:B15" si="0">SUM(C9:G9)</f>
        <v>12</v>
      </c>
      <c r="C9" s="213">
        <v>0</v>
      </c>
      <c r="D9" s="214">
        <v>4</v>
      </c>
      <c r="E9" s="214">
        <v>3</v>
      </c>
      <c r="F9" s="214">
        <v>4</v>
      </c>
      <c r="G9" s="214">
        <v>1</v>
      </c>
      <c r="H9" s="218" t="s">
        <v>232</v>
      </c>
    </row>
    <row r="10" spans="1:44" s="17" customFormat="1" ht="18" customHeight="1">
      <c r="A10" s="225" t="s">
        <v>115</v>
      </c>
      <c r="B10" s="171">
        <f t="shared" si="0"/>
        <v>23</v>
      </c>
      <c r="C10" s="170">
        <v>1</v>
      </c>
      <c r="D10" s="170">
        <v>6</v>
      </c>
      <c r="E10" s="169">
        <v>9</v>
      </c>
      <c r="F10" s="169">
        <v>5</v>
      </c>
      <c r="G10" s="170">
        <v>2</v>
      </c>
      <c r="H10" s="171" t="s">
        <v>98</v>
      </c>
    </row>
    <row r="11" spans="1:44" s="17" customFormat="1" ht="18" customHeight="1">
      <c r="A11" s="225" t="s">
        <v>116</v>
      </c>
      <c r="B11" s="171">
        <f t="shared" si="0"/>
        <v>110</v>
      </c>
      <c r="C11" s="170">
        <v>12</v>
      </c>
      <c r="D11" s="170">
        <v>48</v>
      </c>
      <c r="E11" s="169">
        <v>34</v>
      </c>
      <c r="F11" s="169">
        <v>13</v>
      </c>
      <c r="G11" s="170">
        <v>3</v>
      </c>
      <c r="H11" s="171" t="s">
        <v>99</v>
      </c>
      <c r="O11" s="2"/>
      <c r="P11" s="2"/>
      <c r="T11" s="2"/>
      <c r="U11" s="2"/>
    </row>
    <row r="12" spans="1:44" s="17" customFormat="1" ht="18" customHeight="1">
      <c r="A12" s="225" t="s">
        <v>117</v>
      </c>
      <c r="B12" s="171">
        <f t="shared" si="0"/>
        <v>527</v>
      </c>
      <c r="C12" s="170">
        <v>98</v>
      </c>
      <c r="D12" s="170">
        <v>305</v>
      </c>
      <c r="E12" s="169">
        <v>106</v>
      </c>
      <c r="F12" s="169">
        <v>18</v>
      </c>
      <c r="G12" s="170">
        <v>0</v>
      </c>
      <c r="H12" s="171" t="s">
        <v>100</v>
      </c>
      <c r="O12" s="2"/>
      <c r="P12" s="2"/>
      <c r="T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R12" s="2"/>
    </row>
    <row r="13" spans="1:44" s="17" customFormat="1" ht="18" customHeight="1">
      <c r="A13" s="225" t="s">
        <v>151</v>
      </c>
      <c r="B13" s="171">
        <f t="shared" si="0"/>
        <v>631</v>
      </c>
      <c r="C13" s="170">
        <v>364</v>
      </c>
      <c r="D13" s="170">
        <v>222</v>
      </c>
      <c r="E13" s="169">
        <v>39</v>
      </c>
      <c r="F13" s="169">
        <v>5</v>
      </c>
      <c r="G13" s="170">
        <v>1</v>
      </c>
      <c r="H13" s="172" t="s">
        <v>152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R13" s="2"/>
    </row>
    <row r="14" spans="1:44" s="17" customFormat="1" ht="18" customHeight="1">
      <c r="A14" s="225" t="s">
        <v>31</v>
      </c>
      <c r="B14" s="172">
        <f t="shared" si="0"/>
        <v>1</v>
      </c>
      <c r="C14" s="169">
        <v>0</v>
      </c>
      <c r="D14" s="169">
        <v>1</v>
      </c>
      <c r="E14" s="169">
        <v>0</v>
      </c>
      <c r="F14" s="169">
        <v>0</v>
      </c>
      <c r="G14" s="169">
        <v>0</v>
      </c>
      <c r="H14" s="172" t="s">
        <v>259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R14" s="2"/>
    </row>
    <row r="15" spans="1:44" s="17" customFormat="1" ht="18" customHeight="1" thickBot="1">
      <c r="A15" s="235" t="s">
        <v>23</v>
      </c>
      <c r="B15" s="185">
        <f t="shared" si="0"/>
        <v>1304</v>
      </c>
      <c r="C15" s="185">
        <f t="shared" ref="C15:F15" si="1">SUM(C9:C14)</f>
        <v>475</v>
      </c>
      <c r="D15" s="184">
        <f t="shared" si="1"/>
        <v>586</v>
      </c>
      <c r="E15" s="184">
        <f t="shared" si="1"/>
        <v>191</v>
      </c>
      <c r="F15" s="185">
        <f t="shared" si="1"/>
        <v>45</v>
      </c>
      <c r="G15" s="184">
        <f>SUM(G9:G14)</f>
        <v>7</v>
      </c>
      <c r="H15" s="245" t="s">
        <v>76</v>
      </c>
      <c r="I15" s="2"/>
      <c r="J15" s="2"/>
      <c r="K15" s="2"/>
      <c r="L15" s="2"/>
      <c r="M15" s="2"/>
      <c r="N15" s="2"/>
      <c r="Q15" s="2"/>
      <c r="R15" s="2"/>
      <c r="S15" s="2"/>
    </row>
    <row r="16" spans="1:44" s="2" customFormat="1" ht="21" customHeight="1" thickBot="1">
      <c r="A16" s="202" t="s">
        <v>20</v>
      </c>
      <c r="B16" s="252"/>
      <c r="C16" s="242"/>
      <c r="D16" s="242"/>
      <c r="E16" s="242"/>
      <c r="F16" s="253"/>
      <c r="G16" s="241"/>
      <c r="H16" s="441" t="s">
        <v>104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R16" s="17"/>
    </row>
    <row r="17" spans="1:17" s="17" customFormat="1" ht="25.5" customHeight="1">
      <c r="A17" s="223" t="s">
        <v>229</v>
      </c>
      <c r="B17" s="218">
        <f t="shared" ref="B17:B22" si="2">SUM(C17:G17)</f>
        <v>3</v>
      </c>
      <c r="C17" s="213">
        <v>1</v>
      </c>
      <c r="D17" s="214">
        <v>1</v>
      </c>
      <c r="E17" s="214">
        <v>0</v>
      </c>
      <c r="F17" s="214">
        <v>0</v>
      </c>
      <c r="G17" s="214">
        <v>1</v>
      </c>
      <c r="H17" s="218" t="s">
        <v>232</v>
      </c>
    </row>
    <row r="18" spans="1:17" s="17" customFormat="1" ht="18" customHeight="1">
      <c r="A18" s="225" t="s">
        <v>115</v>
      </c>
      <c r="B18" s="171">
        <f t="shared" si="2"/>
        <v>20</v>
      </c>
      <c r="C18" s="170">
        <v>3</v>
      </c>
      <c r="D18" s="170">
        <v>6</v>
      </c>
      <c r="E18" s="169">
        <v>3</v>
      </c>
      <c r="F18" s="169">
        <v>8</v>
      </c>
      <c r="G18" s="170">
        <v>0</v>
      </c>
      <c r="H18" s="171" t="s">
        <v>98</v>
      </c>
    </row>
    <row r="19" spans="1:17" s="17" customFormat="1" ht="18" customHeight="1">
      <c r="A19" s="225" t="s">
        <v>116</v>
      </c>
      <c r="B19" s="171">
        <f t="shared" si="2"/>
        <v>44</v>
      </c>
      <c r="C19" s="170">
        <v>5</v>
      </c>
      <c r="D19" s="170">
        <v>20</v>
      </c>
      <c r="E19" s="169">
        <v>17</v>
      </c>
      <c r="F19" s="169">
        <v>2</v>
      </c>
      <c r="G19" s="170">
        <v>0</v>
      </c>
      <c r="H19" s="171" t="s">
        <v>99</v>
      </c>
    </row>
    <row r="20" spans="1:17" s="17" customFormat="1" ht="18" customHeight="1">
      <c r="A20" s="225" t="s">
        <v>117</v>
      </c>
      <c r="B20" s="171">
        <f t="shared" si="2"/>
        <v>97</v>
      </c>
      <c r="C20" s="170">
        <v>25</v>
      </c>
      <c r="D20" s="170">
        <v>52</v>
      </c>
      <c r="E20" s="169">
        <v>16</v>
      </c>
      <c r="F20" s="169">
        <v>4</v>
      </c>
      <c r="G20" s="170">
        <v>0</v>
      </c>
      <c r="H20" s="171" t="s">
        <v>100</v>
      </c>
    </row>
    <row r="21" spans="1:17" s="17" customFormat="1" ht="18" customHeight="1">
      <c r="A21" s="225" t="s">
        <v>151</v>
      </c>
      <c r="B21" s="171">
        <f t="shared" si="2"/>
        <v>68</v>
      </c>
      <c r="C21" s="170">
        <v>32</v>
      </c>
      <c r="D21" s="170">
        <v>23</v>
      </c>
      <c r="E21" s="169">
        <v>8</v>
      </c>
      <c r="F21" s="169">
        <v>5</v>
      </c>
      <c r="G21" s="170">
        <v>0</v>
      </c>
      <c r="H21" s="172" t="s">
        <v>152</v>
      </c>
    </row>
    <row r="22" spans="1:17" s="17" customFormat="1" ht="18" customHeight="1">
      <c r="A22" s="225" t="s">
        <v>31</v>
      </c>
      <c r="B22" s="172">
        <f t="shared" si="2"/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72" t="s">
        <v>259</v>
      </c>
    </row>
    <row r="23" spans="1:17" s="17" customFormat="1" ht="18" customHeight="1" thickBot="1">
      <c r="A23" s="235" t="s">
        <v>23</v>
      </c>
      <c r="B23" s="185">
        <f t="shared" ref="B23:F23" si="3">SUM(B17:B22)</f>
        <v>232</v>
      </c>
      <c r="C23" s="185">
        <f t="shared" si="3"/>
        <v>66</v>
      </c>
      <c r="D23" s="184">
        <f t="shared" si="3"/>
        <v>102</v>
      </c>
      <c r="E23" s="184">
        <f t="shared" si="3"/>
        <v>44</v>
      </c>
      <c r="F23" s="185">
        <f t="shared" si="3"/>
        <v>19</v>
      </c>
      <c r="G23" s="184">
        <f>SUM(G17:G22)</f>
        <v>1</v>
      </c>
      <c r="H23" s="245" t="s">
        <v>76</v>
      </c>
    </row>
    <row r="24" spans="1:17" s="2" customFormat="1" ht="21" customHeight="1" thickBot="1">
      <c r="A24" s="202" t="s">
        <v>23</v>
      </c>
      <c r="B24" s="252"/>
      <c r="C24" s="248"/>
      <c r="D24" s="248"/>
      <c r="E24" s="248"/>
      <c r="F24" s="254"/>
      <c r="G24" s="247"/>
      <c r="H24" s="441" t="s">
        <v>76</v>
      </c>
      <c r="I24" s="17"/>
      <c r="K24" s="17"/>
      <c r="L24" s="17"/>
    </row>
    <row r="25" spans="1:17" s="17" customFormat="1">
      <c r="A25" s="223" t="s">
        <v>229</v>
      </c>
      <c r="B25" s="218">
        <f t="shared" ref="B25:F25" si="4">B17+B9</f>
        <v>15</v>
      </c>
      <c r="C25" s="213">
        <f t="shared" si="4"/>
        <v>1</v>
      </c>
      <c r="D25" s="214">
        <f t="shared" si="4"/>
        <v>5</v>
      </c>
      <c r="E25" s="214">
        <f t="shared" si="4"/>
        <v>3</v>
      </c>
      <c r="F25" s="214">
        <f t="shared" si="4"/>
        <v>4</v>
      </c>
      <c r="G25" s="214">
        <f>G17+G9</f>
        <v>2</v>
      </c>
      <c r="H25" s="218" t="s">
        <v>232</v>
      </c>
      <c r="J25" s="2"/>
      <c r="M25" s="3"/>
      <c r="N25" s="3"/>
      <c r="O25" s="3"/>
      <c r="P25" s="3"/>
      <c r="Q25" s="3"/>
    </row>
    <row r="26" spans="1:17" s="17" customFormat="1" ht="18" customHeight="1">
      <c r="A26" s="225" t="s">
        <v>115</v>
      </c>
      <c r="B26" s="171">
        <f t="shared" ref="B26:G26" si="5">B18+B10</f>
        <v>43</v>
      </c>
      <c r="C26" s="170">
        <f t="shared" si="5"/>
        <v>4</v>
      </c>
      <c r="D26" s="170">
        <f t="shared" si="5"/>
        <v>12</v>
      </c>
      <c r="E26" s="169">
        <f t="shared" si="5"/>
        <v>12</v>
      </c>
      <c r="F26" s="169">
        <f t="shared" si="5"/>
        <v>13</v>
      </c>
      <c r="G26" s="170">
        <f t="shared" si="5"/>
        <v>2</v>
      </c>
      <c r="H26" s="171" t="s">
        <v>98</v>
      </c>
      <c r="J26" s="2"/>
      <c r="M26" s="3"/>
      <c r="N26" s="3"/>
      <c r="O26" s="3"/>
      <c r="P26" s="3"/>
      <c r="Q26" s="3"/>
    </row>
    <row r="27" spans="1:17" s="17" customFormat="1" ht="18" customHeight="1">
      <c r="A27" s="225" t="s">
        <v>116</v>
      </c>
      <c r="B27" s="171">
        <f t="shared" ref="B27:G27" si="6">B19+B11</f>
        <v>154</v>
      </c>
      <c r="C27" s="170">
        <f t="shared" si="6"/>
        <v>17</v>
      </c>
      <c r="D27" s="170">
        <f t="shared" si="6"/>
        <v>68</v>
      </c>
      <c r="E27" s="169">
        <f t="shared" si="6"/>
        <v>51</v>
      </c>
      <c r="F27" s="169">
        <f t="shared" si="6"/>
        <v>15</v>
      </c>
      <c r="G27" s="170">
        <f t="shared" si="6"/>
        <v>3</v>
      </c>
      <c r="H27" s="171" t="s">
        <v>99</v>
      </c>
      <c r="J27" s="2"/>
      <c r="M27" s="3"/>
      <c r="N27" s="3"/>
      <c r="O27" s="3"/>
      <c r="P27" s="3"/>
      <c r="Q27" s="3"/>
    </row>
    <row r="28" spans="1:17" s="17" customFormat="1" ht="18" customHeight="1">
      <c r="A28" s="225" t="s">
        <v>117</v>
      </c>
      <c r="B28" s="171">
        <f t="shared" ref="B28:G28" si="7">B20+B12</f>
        <v>624</v>
      </c>
      <c r="C28" s="170">
        <f t="shared" si="7"/>
        <v>123</v>
      </c>
      <c r="D28" s="170">
        <f t="shared" si="7"/>
        <v>357</v>
      </c>
      <c r="E28" s="169">
        <f t="shared" si="7"/>
        <v>122</v>
      </c>
      <c r="F28" s="169">
        <f t="shared" si="7"/>
        <v>22</v>
      </c>
      <c r="G28" s="170">
        <f t="shared" si="7"/>
        <v>0</v>
      </c>
      <c r="H28" s="171" t="s">
        <v>100</v>
      </c>
      <c r="J28" s="2"/>
      <c r="M28" s="3"/>
      <c r="N28" s="3"/>
      <c r="O28" s="3"/>
      <c r="P28" s="3"/>
      <c r="Q28" s="3"/>
    </row>
    <row r="29" spans="1:17" s="17" customFormat="1" ht="18" customHeight="1">
      <c r="A29" s="225" t="s">
        <v>151</v>
      </c>
      <c r="B29" s="171">
        <f t="shared" ref="B29:G29" si="8">B21+B13</f>
        <v>699</v>
      </c>
      <c r="C29" s="170">
        <f t="shared" si="8"/>
        <v>396</v>
      </c>
      <c r="D29" s="170">
        <f t="shared" si="8"/>
        <v>245</v>
      </c>
      <c r="E29" s="169">
        <f t="shared" si="8"/>
        <v>47</v>
      </c>
      <c r="F29" s="169">
        <f t="shared" si="8"/>
        <v>10</v>
      </c>
      <c r="G29" s="170">
        <f t="shared" si="8"/>
        <v>1</v>
      </c>
      <c r="H29" s="172" t="s">
        <v>152</v>
      </c>
      <c r="J29" s="2"/>
      <c r="M29" s="3"/>
      <c r="N29" s="3"/>
      <c r="O29" s="3"/>
      <c r="P29" s="3"/>
      <c r="Q29" s="3"/>
    </row>
    <row r="30" spans="1:17" s="17" customFormat="1" ht="18" customHeight="1">
      <c r="A30" s="225" t="s">
        <v>31</v>
      </c>
      <c r="B30" s="172">
        <f t="shared" ref="B30:G30" si="9">B22+B14</f>
        <v>1</v>
      </c>
      <c r="C30" s="169">
        <f t="shared" si="9"/>
        <v>0</v>
      </c>
      <c r="D30" s="169">
        <f t="shared" si="9"/>
        <v>1</v>
      </c>
      <c r="E30" s="169">
        <f t="shared" si="9"/>
        <v>0</v>
      </c>
      <c r="F30" s="169">
        <f t="shared" si="9"/>
        <v>0</v>
      </c>
      <c r="G30" s="169">
        <f t="shared" si="9"/>
        <v>0</v>
      </c>
      <c r="H30" s="172" t="s">
        <v>259</v>
      </c>
      <c r="J30" s="2"/>
      <c r="M30" s="3"/>
      <c r="N30" s="3"/>
      <c r="O30" s="3"/>
      <c r="P30" s="3"/>
      <c r="Q30" s="3"/>
    </row>
    <row r="31" spans="1:17" s="17" customFormat="1" ht="18" customHeight="1" thickBot="1">
      <c r="A31" s="235" t="s">
        <v>23</v>
      </c>
      <c r="B31" s="185">
        <f t="shared" ref="B31:G31" si="10">B23+B15</f>
        <v>1536</v>
      </c>
      <c r="C31" s="185">
        <f t="shared" si="10"/>
        <v>541</v>
      </c>
      <c r="D31" s="184">
        <f t="shared" si="10"/>
        <v>688</v>
      </c>
      <c r="E31" s="184">
        <f t="shared" si="10"/>
        <v>235</v>
      </c>
      <c r="F31" s="185">
        <f t="shared" si="10"/>
        <v>64</v>
      </c>
      <c r="G31" s="184">
        <f t="shared" si="10"/>
        <v>8</v>
      </c>
      <c r="H31" s="245" t="s">
        <v>76</v>
      </c>
      <c r="J31" s="2"/>
      <c r="M31" s="3"/>
      <c r="N31" s="3"/>
      <c r="O31" s="3"/>
      <c r="P31" s="3"/>
      <c r="Q31" s="3"/>
    </row>
    <row r="32" spans="1:17">
      <c r="A32" s="39" t="s">
        <v>141</v>
      </c>
      <c r="B32" s="39"/>
      <c r="C32" s="24"/>
      <c r="D32" s="24"/>
      <c r="E32" s="24"/>
      <c r="F32" s="24"/>
      <c r="G32" s="24"/>
      <c r="H32" s="209" t="s">
        <v>140</v>
      </c>
    </row>
    <row r="33" spans="1:8">
      <c r="A33" s="39" t="s">
        <v>161</v>
      </c>
      <c r="B33" s="39"/>
      <c r="C33" s="24"/>
      <c r="D33" s="24"/>
      <c r="E33" s="24"/>
      <c r="F33" s="24"/>
      <c r="G33" s="24"/>
      <c r="H33" s="209" t="s">
        <v>160</v>
      </c>
    </row>
    <row r="53" spans="1:8">
      <c r="A53" s="215"/>
      <c r="B53" s="215"/>
      <c r="C53" s="215"/>
      <c r="D53" s="215"/>
      <c r="E53" s="215"/>
      <c r="F53" s="215"/>
      <c r="G53" s="215"/>
      <c r="H53" s="215"/>
    </row>
    <row r="54" spans="1:8">
      <c r="A54" s="215"/>
      <c r="B54" s="215"/>
      <c r="C54" s="215"/>
      <c r="D54" s="215"/>
      <c r="E54" s="215"/>
      <c r="F54" s="215"/>
      <c r="G54" s="215"/>
      <c r="H54" s="215"/>
    </row>
    <row r="55" spans="1:8">
      <c r="A55" s="215"/>
      <c r="B55" s="215"/>
      <c r="C55" s="215"/>
      <c r="D55" s="215"/>
      <c r="E55" s="215"/>
      <c r="F55" s="215"/>
      <c r="G55" s="215"/>
      <c r="H55" s="215"/>
    </row>
    <row r="56" spans="1:8">
      <c r="A56" s="255"/>
      <c r="B56" s="255"/>
      <c r="C56" s="215"/>
      <c r="D56" s="215"/>
      <c r="E56" s="215"/>
      <c r="F56" s="215"/>
      <c r="G56" s="215"/>
      <c r="H56" s="215"/>
    </row>
    <row r="57" spans="1:8">
      <c r="A57" s="256"/>
      <c r="B57" s="256"/>
      <c r="C57" s="215"/>
      <c r="D57" s="215"/>
      <c r="E57" s="215"/>
      <c r="F57" s="215"/>
      <c r="G57" s="215"/>
      <c r="H57" s="215"/>
    </row>
    <row r="58" spans="1:8">
      <c r="A58" s="256"/>
      <c r="B58" s="256"/>
      <c r="C58" s="215"/>
      <c r="D58" s="215"/>
      <c r="E58" s="215"/>
      <c r="F58" s="215"/>
      <c r="G58" s="215"/>
      <c r="H58" s="215"/>
    </row>
    <row r="59" spans="1:8">
      <c r="A59" s="256"/>
      <c r="B59" s="256"/>
      <c r="C59" s="215"/>
      <c r="D59" s="215"/>
      <c r="E59" s="215"/>
      <c r="F59" s="215"/>
      <c r="G59" s="215"/>
      <c r="H59" s="215"/>
    </row>
    <row r="60" spans="1:8">
      <c r="A60" s="256"/>
      <c r="B60" s="256"/>
      <c r="C60" s="215"/>
      <c r="D60" s="215"/>
      <c r="E60" s="215"/>
      <c r="F60" s="215"/>
      <c r="G60" s="215"/>
      <c r="H60" s="215"/>
    </row>
    <row r="61" spans="1:8">
      <c r="A61" s="256"/>
      <c r="B61" s="256"/>
      <c r="C61" s="215"/>
      <c r="D61" s="215"/>
      <c r="E61" s="215"/>
      <c r="F61" s="215"/>
      <c r="G61" s="215"/>
      <c r="H61" s="215"/>
    </row>
    <row r="62" spans="1:8">
      <c r="A62" s="256"/>
      <c r="B62" s="256"/>
      <c r="C62" s="215"/>
      <c r="D62" s="215"/>
      <c r="E62" s="215"/>
      <c r="F62" s="215"/>
      <c r="G62" s="215"/>
      <c r="H62" s="215"/>
    </row>
    <row r="63" spans="1:8">
      <c r="A63" s="255"/>
      <c r="B63" s="255"/>
      <c r="C63" s="215"/>
      <c r="D63" s="215"/>
      <c r="E63" s="215"/>
      <c r="F63" s="215"/>
      <c r="G63" s="215"/>
      <c r="H63" s="215"/>
    </row>
    <row r="64" spans="1:8">
      <c r="A64" s="256"/>
      <c r="B64" s="256"/>
      <c r="C64" s="215"/>
      <c r="D64" s="215"/>
      <c r="E64" s="215"/>
      <c r="F64" s="215"/>
      <c r="G64" s="215"/>
      <c r="H64" s="215"/>
    </row>
    <row r="65" spans="1:8">
      <c r="A65" s="256"/>
      <c r="B65" s="256"/>
      <c r="C65" s="215"/>
      <c r="D65" s="215"/>
      <c r="E65" s="215"/>
      <c r="F65" s="215"/>
      <c r="G65" s="215"/>
      <c r="H65" s="215"/>
    </row>
    <row r="66" spans="1:8">
      <c r="A66" s="256"/>
      <c r="B66" s="256"/>
      <c r="C66" s="215"/>
      <c r="D66" s="215"/>
      <c r="E66" s="215"/>
      <c r="F66" s="215"/>
      <c r="G66" s="215"/>
      <c r="H66" s="215"/>
    </row>
    <row r="67" spans="1:8">
      <c r="A67" s="256"/>
      <c r="B67" s="256"/>
      <c r="C67" s="215"/>
      <c r="D67" s="215"/>
      <c r="E67" s="215"/>
      <c r="F67" s="215"/>
      <c r="G67" s="215"/>
      <c r="H67" s="215"/>
    </row>
    <row r="68" spans="1:8">
      <c r="A68" s="256"/>
      <c r="B68" s="256"/>
      <c r="C68" s="215"/>
      <c r="D68" s="215"/>
      <c r="E68" s="215"/>
      <c r="F68" s="215"/>
      <c r="G68" s="215"/>
      <c r="H68" s="215"/>
    </row>
    <row r="69" spans="1:8">
      <c r="A69" s="256"/>
      <c r="B69" s="256"/>
      <c r="C69" s="215"/>
      <c r="D69" s="215"/>
      <c r="E69" s="215"/>
      <c r="F69" s="215"/>
      <c r="G69" s="215"/>
      <c r="H69" s="215"/>
    </row>
    <row r="70" spans="1:8">
      <c r="A70" s="255"/>
      <c r="B70" s="255"/>
      <c r="C70" s="215"/>
      <c r="D70" s="215"/>
      <c r="E70" s="215"/>
      <c r="F70" s="215"/>
      <c r="G70" s="215"/>
      <c r="H70" s="215"/>
    </row>
  </sheetData>
  <mergeCells count="8">
    <mergeCell ref="A5:A7"/>
    <mergeCell ref="H5:H7"/>
    <mergeCell ref="A2:A3"/>
    <mergeCell ref="H2:H3"/>
    <mergeCell ref="B5:B7"/>
    <mergeCell ref="B2:G2"/>
    <mergeCell ref="B3:G3"/>
    <mergeCell ref="C5:G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7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tabColor rgb="FFFFFF00"/>
  </sheetPr>
  <dimension ref="A1:M30"/>
  <sheetViews>
    <sheetView showGridLines="0" view="pageBreakPreview" topLeftCell="A16" zoomScale="90" zoomScaleNormal="60" zoomScaleSheetLayoutView="90" workbookViewId="0">
      <selection activeCell="K18" sqref="K18"/>
    </sheetView>
  </sheetViews>
  <sheetFormatPr defaultColWidth="9.140625" defaultRowHeight="12.75"/>
  <cols>
    <col min="1" max="1" width="22.42578125" style="3" customWidth="1"/>
    <col min="2" max="2" width="12.5703125" style="4" customWidth="1"/>
    <col min="3" max="7" width="10.140625" style="3" customWidth="1"/>
    <col min="8" max="8" width="21.42578125" style="3" customWidth="1"/>
    <col min="9" max="16384" width="9.140625" style="3"/>
  </cols>
  <sheetData>
    <row r="1" spans="1:13" s="5" customFormat="1" ht="36" customHeight="1">
      <c r="A1" s="10"/>
      <c r="B1" s="263"/>
      <c r="C1" s="8"/>
      <c r="D1" s="8"/>
      <c r="E1" s="8"/>
      <c r="F1" s="8"/>
      <c r="G1" s="8"/>
      <c r="H1" s="12"/>
    </row>
    <row r="2" spans="1:13" s="5" customFormat="1" ht="34.5" customHeight="1">
      <c r="A2" s="531">
        <v>2020</v>
      </c>
      <c r="B2" s="537" t="s">
        <v>421</v>
      </c>
      <c r="C2" s="537"/>
      <c r="D2" s="537"/>
      <c r="E2" s="537"/>
      <c r="F2" s="537"/>
      <c r="G2" s="537"/>
      <c r="H2" s="507" t="s">
        <v>225</v>
      </c>
    </row>
    <row r="3" spans="1:13" s="5" customFormat="1" ht="45.75" customHeight="1">
      <c r="A3" s="531"/>
      <c r="B3" s="600" t="s">
        <v>422</v>
      </c>
      <c r="C3" s="600"/>
      <c r="D3" s="600"/>
      <c r="E3" s="600"/>
      <c r="F3" s="600"/>
      <c r="G3" s="600"/>
      <c r="H3" s="507"/>
    </row>
    <row r="4" spans="1:13" s="5" customFormat="1" ht="27" customHeight="1" thickBot="1">
      <c r="A4" s="10"/>
      <c r="B4" s="263"/>
      <c r="C4" s="8"/>
      <c r="D4" s="8"/>
      <c r="E4" s="8"/>
      <c r="F4" s="8"/>
      <c r="G4" s="8"/>
      <c r="H4" s="12"/>
    </row>
    <row r="5" spans="1:13" s="17" customFormat="1" ht="25.5" customHeight="1">
      <c r="A5" s="641" t="s">
        <v>8</v>
      </c>
      <c r="B5" s="642" t="s">
        <v>95</v>
      </c>
      <c r="C5" s="630" t="s">
        <v>283</v>
      </c>
      <c r="D5" s="631"/>
      <c r="E5" s="631"/>
      <c r="F5" s="631"/>
      <c r="G5" s="632"/>
      <c r="H5" s="589" t="s">
        <v>268</v>
      </c>
    </row>
    <row r="6" spans="1:13" s="17" customFormat="1" ht="25.5" customHeight="1" thickBot="1">
      <c r="A6" s="538"/>
      <c r="B6" s="643"/>
      <c r="C6" s="633"/>
      <c r="D6" s="634"/>
      <c r="E6" s="634"/>
      <c r="F6" s="634"/>
      <c r="G6" s="635"/>
      <c r="H6" s="544"/>
    </row>
    <row r="7" spans="1:13" s="2" customFormat="1" ht="66" customHeight="1" thickBot="1">
      <c r="A7" s="618"/>
      <c r="B7" s="644"/>
      <c r="C7" s="251" t="s">
        <v>156</v>
      </c>
      <c r="D7" s="251" t="s">
        <v>202</v>
      </c>
      <c r="E7" s="251" t="s">
        <v>203</v>
      </c>
      <c r="F7" s="251" t="s">
        <v>204</v>
      </c>
      <c r="G7" s="251" t="s">
        <v>284</v>
      </c>
      <c r="H7" s="541"/>
    </row>
    <row r="8" spans="1:13" s="2" customFormat="1" ht="21" customHeight="1" thickBot="1">
      <c r="A8" s="202" t="s">
        <v>21</v>
      </c>
      <c r="B8" s="264"/>
      <c r="C8" s="32"/>
      <c r="D8" s="32"/>
      <c r="E8" s="32"/>
      <c r="F8" s="32"/>
      <c r="G8" s="32"/>
      <c r="H8" s="441" t="s">
        <v>84</v>
      </c>
      <c r="I8" s="17"/>
      <c r="J8" s="17"/>
      <c r="K8" s="17"/>
      <c r="L8" s="17"/>
      <c r="M8" s="17"/>
    </row>
    <row r="9" spans="1:13" s="17" customFormat="1">
      <c r="A9" s="225" t="s">
        <v>229</v>
      </c>
      <c r="B9" s="218">
        <f t="shared" ref="B9:B14" si="0">SUM(C9:G9)</f>
        <v>2</v>
      </c>
      <c r="C9" s="213">
        <v>1</v>
      </c>
      <c r="D9" s="214">
        <v>0</v>
      </c>
      <c r="E9" s="214">
        <v>0</v>
      </c>
      <c r="F9" s="214">
        <v>1</v>
      </c>
      <c r="G9" s="214">
        <v>0</v>
      </c>
      <c r="H9" s="218" t="s">
        <v>155</v>
      </c>
      <c r="I9" s="3"/>
      <c r="J9" s="3"/>
      <c r="K9" s="3"/>
    </row>
    <row r="10" spans="1:13" s="17" customFormat="1" ht="18" customHeight="1">
      <c r="A10" s="225" t="s">
        <v>115</v>
      </c>
      <c r="B10" s="171">
        <f t="shared" si="0"/>
        <v>2</v>
      </c>
      <c r="C10" s="170">
        <v>0</v>
      </c>
      <c r="D10" s="170">
        <v>0</v>
      </c>
      <c r="E10" s="169">
        <v>0</v>
      </c>
      <c r="F10" s="169">
        <v>2</v>
      </c>
      <c r="G10" s="170">
        <v>0</v>
      </c>
      <c r="H10" s="171" t="s">
        <v>98</v>
      </c>
    </row>
    <row r="11" spans="1:13" s="17" customFormat="1" ht="18" customHeight="1">
      <c r="A11" s="225" t="s">
        <v>116</v>
      </c>
      <c r="B11" s="171">
        <f t="shared" si="0"/>
        <v>10</v>
      </c>
      <c r="C11" s="170">
        <v>2</v>
      </c>
      <c r="D11" s="170">
        <v>6</v>
      </c>
      <c r="E11" s="169">
        <v>1</v>
      </c>
      <c r="F11" s="169">
        <v>1</v>
      </c>
      <c r="G11" s="170">
        <v>0</v>
      </c>
      <c r="H11" s="171" t="s">
        <v>99</v>
      </c>
    </row>
    <row r="12" spans="1:13" s="17" customFormat="1" ht="18" customHeight="1">
      <c r="A12" s="225" t="s">
        <v>117</v>
      </c>
      <c r="B12" s="171">
        <f t="shared" si="0"/>
        <v>42</v>
      </c>
      <c r="C12" s="170">
        <v>11</v>
      </c>
      <c r="D12" s="170">
        <v>25</v>
      </c>
      <c r="E12" s="169">
        <v>3</v>
      </c>
      <c r="F12" s="169">
        <v>3</v>
      </c>
      <c r="G12" s="170">
        <v>0</v>
      </c>
      <c r="H12" s="171" t="s">
        <v>100</v>
      </c>
      <c r="I12" s="3"/>
      <c r="J12" s="3"/>
      <c r="K12" s="3"/>
    </row>
    <row r="13" spans="1:13" s="17" customFormat="1" ht="18" customHeight="1">
      <c r="A13" s="225" t="s">
        <v>151</v>
      </c>
      <c r="B13" s="171">
        <f t="shared" si="0"/>
        <v>46</v>
      </c>
      <c r="C13" s="170">
        <v>29</v>
      </c>
      <c r="D13" s="170">
        <v>12</v>
      </c>
      <c r="E13" s="169">
        <v>4</v>
      </c>
      <c r="F13" s="169">
        <v>1</v>
      </c>
      <c r="G13" s="170">
        <v>0</v>
      </c>
      <c r="H13" s="172" t="s">
        <v>152</v>
      </c>
      <c r="I13" s="3"/>
      <c r="J13" s="3"/>
      <c r="K13" s="3"/>
    </row>
    <row r="14" spans="1:13" s="17" customFormat="1" ht="18" customHeight="1" thickBot="1">
      <c r="A14" s="226" t="s">
        <v>23</v>
      </c>
      <c r="B14" s="185">
        <f t="shared" si="0"/>
        <v>102</v>
      </c>
      <c r="C14" s="185">
        <f>SUM(C9:C13)</f>
        <v>43</v>
      </c>
      <c r="D14" s="184">
        <f>SUM(D9:D13)</f>
        <v>43</v>
      </c>
      <c r="E14" s="184">
        <f>SUM(E9:E13)</f>
        <v>8</v>
      </c>
      <c r="F14" s="185">
        <f>SUM(F9:F13)</f>
        <v>8</v>
      </c>
      <c r="G14" s="184">
        <f>SUM(G9:G13)</f>
        <v>0</v>
      </c>
      <c r="H14" s="245" t="s">
        <v>76</v>
      </c>
      <c r="I14" s="3"/>
      <c r="J14" s="3"/>
      <c r="K14" s="3"/>
    </row>
    <row r="15" spans="1:13" s="2" customFormat="1" ht="21" customHeight="1" thickBot="1">
      <c r="A15" s="202" t="s">
        <v>20</v>
      </c>
      <c r="B15" s="264"/>
      <c r="C15" s="260"/>
      <c r="D15" s="260"/>
      <c r="E15" s="260"/>
      <c r="F15" s="246"/>
      <c r="G15" s="260"/>
      <c r="H15" s="441" t="s">
        <v>104</v>
      </c>
    </row>
    <row r="16" spans="1:13" s="17" customFormat="1">
      <c r="A16" s="225" t="s">
        <v>229</v>
      </c>
      <c r="B16" s="218">
        <f>SUM(C16:G16)</f>
        <v>1</v>
      </c>
      <c r="C16" s="213">
        <v>1</v>
      </c>
      <c r="D16" s="214">
        <v>0</v>
      </c>
      <c r="E16" s="214">
        <v>0</v>
      </c>
      <c r="F16" s="214">
        <v>0</v>
      </c>
      <c r="G16" s="214">
        <v>0</v>
      </c>
      <c r="H16" s="218" t="s">
        <v>155</v>
      </c>
      <c r="I16" s="3"/>
      <c r="J16" s="3"/>
      <c r="K16" s="3"/>
    </row>
    <row r="17" spans="1:11" s="17" customFormat="1" ht="18" customHeight="1">
      <c r="A17" s="225" t="s">
        <v>115</v>
      </c>
      <c r="B17" s="171">
        <f>SUM(C17:G17)</f>
        <v>3</v>
      </c>
      <c r="C17" s="170">
        <v>1</v>
      </c>
      <c r="D17" s="170">
        <v>1</v>
      </c>
      <c r="E17" s="169">
        <v>1</v>
      </c>
      <c r="F17" s="169">
        <v>0</v>
      </c>
      <c r="G17" s="170">
        <v>0</v>
      </c>
      <c r="H17" s="171" t="s">
        <v>98</v>
      </c>
      <c r="I17" s="3"/>
      <c r="J17" s="3"/>
      <c r="K17" s="3"/>
    </row>
    <row r="18" spans="1:11" s="17" customFormat="1" ht="18" customHeight="1">
      <c r="A18" s="225" t="s">
        <v>116</v>
      </c>
      <c r="B18" s="171">
        <f>SUM(C18:G18)</f>
        <v>7</v>
      </c>
      <c r="C18" s="170">
        <v>4</v>
      </c>
      <c r="D18" s="170">
        <v>1</v>
      </c>
      <c r="E18" s="169">
        <v>2</v>
      </c>
      <c r="F18" s="169">
        <v>0</v>
      </c>
      <c r="G18" s="170">
        <v>0</v>
      </c>
      <c r="H18" s="171" t="s">
        <v>99</v>
      </c>
      <c r="I18" s="3"/>
      <c r="J18" s="3"/>
      <c r="K18" s="3"/>
    </row>
    <row r="19" spans="1:11" s="17" customFormat="1" ht="18" customHeight="1">
      <c r="A19" s="225" t="s">
        <v>117</v>
      </c>
      <c r="B19" s="171">
        <f>SUM(C19:G19)</f>
        <v>31</v>
      </c>
      <c r="C19" s="170">
        <v>15</v>
      </c>
      <c r="D19" s="170">
        <v>13</v>
      </c>
      <c r="E19" s="169">
        <v>3</v>
      </c>
      <c r="F19" s="169">
        <v>0</v>
      </c>
      <c r="G19" s="170">
        <v>0</v>
      </c>
      <c r="H19" s="171" t="s">
        <v>100</v>
      </c>
      <c r="I19" s="3"/>
      <c r="J19" s="3"/>
      <c r="K19" s="3"/>
    </row>
    <row r="20" spans="1:11" s="17" customFormat="1" ht="18" customHeight="1">
      <c r="A20" s="225" t="s">
        <v>151</v>
      </c>
      <c r="B20" s="171">
        <f>SUM(C20:G20)</f>
        <v>44</v>
      </c>
      <c r="C20" s="170">
        <v>34</v>
      </c>
      <c r="D20" s="170">
        <v>7</v>
      </c>
      <c r="E20" s="169">
        <v>1</v>
      </c>
      <c r="F20" s="169">
        <v>1</v>
      </c>
      <c r="G20" s="170">
        <v>1</v>
      </c>
      <c r="H20" s="172" t="s">
        <v>152</v>
      </c>
      <c r="I20" s="3"/>
      <c r="J20" s="3"/>
      <c r="K20" s="3"/>
    </row>
    <row r="21" spans="1:11" s="17" customFormat="1" ht="18" customHeight="1" thickBot="1">
      <c r="A21" s="226" t="s">
        <v>23</v>
      </c>
      <c r="B21" s="185">
        <f t="shared" ref="B21:G21" si="1">SUM(B16:B20)</f>
        <v>86</v>
      </c>
      <c r="C21" s="185">
        <f t="shared" si="1"/>
        <v>55</v>
      </c>
      <c r="D21" s="184">
        <f t="shared" si="1"/>
        <v>22</v>
      </c>
      <c r="E21" s="184">
        <f t="shared" si="1"/>
        <v>7</v>
      </c>
      <c r="F21" s="185">
        <f t="shared" si="1"/>
        <v>1</v>
      </c>
      <c r="G21" s="184">
        <f t="shared" si="1"/>
        <v>1</v>
      </c>
      <c r="H21" s="245" t="s">
        <v>76</v>
      </c>
      <c r="I21" s="3"/>
      <c r="J21" s="3"/>
      <c r="K21" s="3"/>
    </row>
    <row r="22" spans="1:11" s="2" customFormat="1" ht="21" customHeight="1" thickBot="1">
      <c r="A22" s="202" t="s">
        <v>23</v>
      </c>
      <c r="B22" s="264"/>
      <c r="C22" s="261"/>
      <c r="D22" s="261"/>
      <c r="E22" s="261"/>
      <c r="F22" s="442"/>
      <c r="G22" s="260"/>
      <c r="H22" s="441" t="s">
        <v>76</v>
      </c>
    </row>
    <row r="23" spans="1:11" s="17" customFormat="1">
      <c r="A23" s="225" t="s">
        <v>229</v>
      </c>
      <c r="B23" s="218">
        <f t="shared" ref="B23:G28" si="2">B16+B9</f>
        <v>3</v>
      </c>
      <c r="C23" s="213">
        <f t="shared" si="2"/>
        <v>2</v>
      </c>
      <c r="D23" s="214">
        <f t="shared" si="2"/>
        <v>0</v>
      </c>
      <c r="E23" s="214">
        <f t="shared" si="2"/>
        <v>0</v>
      </c>
      <c r="F23" s="214">
        <f t="shared" si="2"/>
        <v>1</v>
      </c>
      <c r="G23" s="214">
        <f t="shared" si="2"/>
        <v>0</v>
      </c>
      <c r="H23" s="218" t="s">
        <v>155</v>
      </c>
      <c r="I23" s="3"/>
      <c r="J23" s="3"/>
      <c r="K23" s="3"/>
    </row>
    <row r="24" spans="1:11" s="17" customFormat="1" ht="18" customHeight="1">
      <c r="A24" s="225" t="s">
        <v>115</v>
      </c>
      <c r="B24" s="171">
        <f t="shared" si="2"/>
        <v>5</v>
      </c>
      <c r="C24" s="170">
        <f t="shared" si="2"/>
        <v>1</v>
      </c>
      <c r="D24" s="170">
        <f t="shared" si="2"/>
        <v>1</v>
      </c>
      <c r="E24" s="169">
        <f t="shared" si="2"/>
        <v>1</v>
      </c>
      <c r="F24" s="169">
        <f t="shared" si="2"/>
        <v>2</v>
      </c>
      <c r="G24" s="170">
        <f t="shared" si="2"/>
        <v>0</v>
      </c>
      <c r="H24" s="171" t="s">
        <v>98</v>
      </c>
      <c r="I24" s="3"/>
      <c r="J24" s="3"/>
      <c r="K24" s="3"/>
    </row>
    <row r="25" spans="1:11" s="17" customFormat="1" ht="18" customHeight="1">
      <c r="A25" s="225" t="s">
        <v>116</v>
      </c>
      <c r="B25" s="171">
        <f t="shared" si="2"/>
        <v>17</v>
      </c>
      <c r="C25" s="170">
        <f t="shared" si="2"/>
        <v>6</v>
      </c>
      <c r="D25" s="170">
        <f t="shared" si="2"/>
        <v>7</v>
      </c>
      <c r="E25" s="169">
        <f t="shared" si="2"/>
        <v>3</v>
      </c>
      <c r="F25" s="169">
        <f t="shared" si="2"/>
        <v>1</v>
      </c>
      <c r="G25" s="170">
        <f t="shared" si="2"/>
        <v>0</v>
      </c>
      <c r="H25" s="171" t="s">
        <v>99</v>
      </c>
      <c r="I25" s="3"/>
      <c r="J25" s="3"/>
      <c r="K25" s="3"/>
    </row>
    <row r="26" spans="1:11" s="17" customFormat="1" ht="18" customHeight="1">
      <c r="A26" s="225" t="s">
        <v>117</v>
      </c>
      <c r="B26" s="171">
        <f t="shared" si="2"/>
        <v>73</v>
      </c>
      <c r="C26" s="170">
        <f t="shared" si="2"/>
        <v>26</v>
      </c>
      <c r="D26" s="170">
        <f t="shared" si="2"/>
        <v>38</v>
      </c>
      <c r="E26" s="169">
        <f t="shared" si="2"/>
        <v>6</v>
      </c>
      <c r="F26" s="169">
        <f t="shared" si="2"/>
        <v>3</v>
      </c>
      <c r="G26" s="170">
        <f t="shared" si="2"/>
        <v>0</v>
      </c>
      <c r="H26" s="171" t="s">
        <v>100</v>
      </c>
      <c r="I26" s="3"/>
      <c r="J26" s="3"/>
      <c r="K26" s="3"/>
    </row>
    <row r="27" spans="1:11" s="17" customFormat="1" ht="18" customHeight="1">
      <c r="A27" s="225" t="s">
        <v>151</v>
      </c>
      <c r="B27" s="171">
        <f t="shared" si="2"/>
        <v>90</v>
      </c>
      <c r="C27" s="170">
        <f t="shared" si="2"/>
        <v>63</v>
      </c>
      <c r="D27" s="170">
        <f t="shared" si="2"/>
        <v>19</v>
      </c>
      <c r="E27" s="169">
        <f t="shared" si="2"/>
        <v>5</v>
      </c>
      <c r="F27" s="169">
        <f t="shared" si="2"/>
        <v>2</v>
      </c>
      <c r="G27" s="170">
        <f t="shared" si="2"/>
        <v>1</v>
      </c>
      <c r="H27" s="172" t="s">
        <v>152</v>
      </c>
      <c r="I27" s="3"/>
      <c r="J27" s="3"/>
      <c r="K27" s="3"/>
    </row>
    <row r="28" spans="1:11" s="17" customFormat="1" ht="18" customHeight="1" thickBot="1">
      <c r="A28" s="226" t="s">
        <v>23</v>
      </c>
      <c r="B28" s="185">
        <f t="shared" si="2"/>
        <v>188</v>
      </c>
      <c r="C28" s="185">
        <f t="shared" si="2"/>
        <v>98</v>
      </c>
      <c r="D28" s="184">
        <f t="shared" si="2"/>
        <v>65</v>
      </c>
      <c r="E28" s="184">
        <f t="shared" si="2"/>
        <v>15</v>
      </c>
      <c r="F28" s="185">
        <f t="shared" si="2"/>
        <v>9</v>
      </c>
      <c r="G28" s="184">
        <f t="shared" si="2"/>
        <v>1</v>
      </c>
      <c r="H28" s="245" t="s">
        <v>76</v>
      </c>
      <c r="I28" s="3"/>
      <c r="J28" s="3"/>
      <c r="K28" s="3"/>
    </row>
    <row r="29" spans="1:11">
      <c r="A29" s="39" t="s">
        <v>141</v>
      </c>
      <c r="B29" s="265"/>
      <c r="C29" s="24"/>
      <c r="D29" s="24"/>
      <c r="E29" s="24"/>
      <c r="F29" s="24"/>
      <c r="G29" s="24"/>
      <c r="H29" s="209" t="s">
        <v>140</v>
      </c>
    </row>
    <row r="30" spans="1:11">
      <c r="A30" s="39" t="s">
        <v>161</v>
      </c>
      <c r="B30" s="265"/>
      <c r="C30" s="24"/>
      <c r="D30" s="24"/>
      <c r="E30" s="24"/>
      <c r="F30" s="24"/>
      <c r="G30" s="24"/>
      <c r="H30" s="209" t="s">
        <v>160</v>
      </c>
    </row>
  </sheetData>
  <mergeCells count="8">
    <mergeCell ref="A5:A7"/>
    <mergeCell ref="H5:H7"/>
    <mergeCell ref="A2:A3"/>
    <mergeCell ref="H2:H3"/>
    <mergeCell ref="B5:B7"/>
    <mergeCell ref="B2:G2"/>
    <mergeCell ref="B3:G3"/>
    <mergeCell ref="C5:G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tabColor rgb="FFFFFF00"/>
  </sheetPr>
  <dimension ref="A1:K38"/>
  <sheetViews>
    <sheetView showGridLines="0" view="pageBreakPreview" zoomScale="90" zoomScaleNormal="100" zoomScaleSheetLayoutView="90" workbookViewId="0">
      <selection activeCell="O6" sqref="O6"/>
    </sheetView>
  </sheetViews>
  <sheetFormatPr defaultColWidth="9.140625" defaultRowHeight="12.75"/>
  <cols>
    <col min="1" max="1" width="8.85546875" style="2" customWidth="1"/>
    <col min="2" max="10" width="7.140625" style="3" customWidth="1"/>
    <col min="11" max="11" width="16.7109375" style="3" customWidth="1"/>
    <col min="12" max="16384" width="9.140625" style="3"/>
  </cols>
  <sheetData>
    <row r="1" spans="1:11" s="5" customFormat="1" ht="24.95" customHeight="1">
      <c r="A1" s="21"/>
      <c r="B1" s="8"/>
      <c r="C1" s="8"/>
      <c r="D1" s="8"/>
      <c r="E1" s="8"/>
      <c r="F1" s="8"/>
      <c r="G1" s="8"/>
      <c r="H1" s="8"/>
      <c r="I1" s="8"/>
      <c r="J1" s="8"/>
      <c r="K1" s="12"/>
    </row>
    <row r="2" spans="1:11" s="5" customFormat="1" ht="24.95" customHeight="1">
      <c r="A2" s="531">
        <v>2020</v>
      </c>
      <c r="B2" s="537" t="s">
        <v>423</v>
      </c>
      <c r="C2" s="537"/>
      <c r="D2" s="537"/>
      <c r="E2" s="537"/>
      <c r="F2" s="537"/>
      <c r="G2" s="537"/>
      <c r="H2" s="537"/>
      <c r="I2" s="537"/>
      <c r="J2" s="537"/>
      <c r="K2" s="507" t="s">
        <v>226</v>
      </c>
    </row>
    <row r="3" spans="1:11" s="5" customFormat="1" ht="26.25" customHeight="1">
      <c r="A3" s="531"/>
      <c r="B3" s="600" t="s">
        <v>424</v>
      </c>
      <c r="C3" s="600"/>
      <c r="D3" s="600"/>
      <c r="E3" s="600"/>
      <c r="F3" s="600"/>
      <c r="G3" s="600"/>
      <c r="H3" s="600"/>
      <c r="I3" s="600"/>
      <c r="J3" s="600"/>
      <c r="K3" s="507"/>
    </row>
    <row r="4" spans="1:11" s="5" customFormat="1" ht="24.95" customHeight="1" thickBot="1">
      <c r="A4" s="21"/>
      <c r="B4" s="8"/>
      <c r="C4" s="8"/>
      <c r="D4" s="8"/>
      <c r="E4" s="143"/>
      <c r="F4" s="143"/>
      <c r="G4" s="143"/>
      <c r="H4" s="143"/>
      <c r="I4" s="143"/>
      <c r="J4" s="8"/>
      <c r="K4" s="12"/>
    </row>
    <row r="5" spans="1:11" s="17" customFormat="1" ht="30" customHeight="1" thickBot="1">
      <c r="A5" s="645" t="s">
        <v>95</v>
      </c>
      <c r="B5" s="502" t="s">
        <v>10</v>
      </c>
      <c r="C5" s="222"/>
      <c r="D5" s="210"/>
      <c r="E5" s="128"/>
      <c r="F5" s="128"/>
      <c r="G5" s="128"/>
      <c r="H5" s="266"/>
      <c r="I5" s="266"/>
      <c r="J5" s="133" t="s">
        <v>9</v>
      </c>
      <c r="K5" s="142" t="s">
        <v>235</v>
      </c>
    </row>
    <row r="6" spans="1:11" s="2" customFormat="1" ht="60" customHeight="1" thickBot="1">
      <c r="A6" s="645"/>
      <c r="B6" s="444" t="s">
        <v>0</v>
      </c>
      <c r="C6" s="444" t="s">
        <v>92</v>
      </c>
      <c r="D6" s="444" t="s">
        <v>51</v>
      </c>
      <c r="E6" s="444" t="s">
        <v>264</v>
      </c>
      <c r="F6" s="444" t="s">
        <v>263</v>
      </c>
      <c r="G6" s="444" t="s">
        <v>261</v>
      </c>
      <c r="H6" s="444" t="s">
        <v>260</v>
      </c>
      <c r="I6" s="444" t="s">
        <v>262</v>
      </c>
      <c r="J6" s="443" t="s">
        <v>11</v>
      </c>
      <c r="K6" s="410" t="s">
        <v>106</v>
      </c>
    </row>
    <row r="7" spans="1:11" s="2" customFormat="1" ht="21" customHeight="1" thickBot="1">
      <c r="A7" s="267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441" t="s">
        <v>213</v>
      </c>
    </row>
    <row r="8" spans="1:11" s="4" customFormat="1" ht="18" customHeight="1">
      <c r="A8" s="212">
        <f t="shared" ref="A8:A16" si="0">SUM(B8:J8)</f>
        <v>2</v>
      </c>
      <c r="B8" s="214">
        <v>0</v>
      </c>
      <c r="C8" s="213">
        <v>0</v>
      </c>
      <c r="D8" s="214">
        <v>0</v>
      </c>
      <c r="E8" s="214">
        <v>0</v>
      </c>
      <c r="F8" s="213">
        <v>0</v>
      </c>
      <c r="G8" s="214">
        <v>0</v>
      </c>
      <c r="H8" s="213">
        <v>0</v>
      </c>
      <c r="I8" s="214">
        <v>0</v>
      </c>
      <c r="J8" s="213">
        <v>2</v>
      </c>
      <c r="K8" s="186" t="s">
        <v>51</v>
      </c>
    </row>
    <row r="9" spans="1:11" s="4" customFormat="1" ht="18" customHeight="1">
      <c r="A9" s="172">
        <f t="shared" si="0"/>
        <v>109</v>
      </c>
      <c r="B9" s="170">
        <v>0</v>
      </c>
      <c r="C9" s="170">
        <v>0</v>
      </c>
      <c r="D9" s="170">
        <v>0</v>
      </c>
      <c r="E9" s="169">
        <v>0</v>
      </c>
      <c r="F9" s="170">
        <v>0</v>
      </c>
      <c r="G9" s="170">
        <v>3</v>
      </c>
      <c r="H9" s="170">
        <v>16</v>
      </c>
      <c r="I9" s="169">
        <v>43</v>
      </c>
      <c r="J9" s="170">
        <v>47</v>
      </c>
      <c r="K9" s="186" t="s">
        <v>92</v>
      </c>
    </row>
    <row r="10" spans="1:11" s="4" customFormat="1" ht="18" customHeight="1">
      <c r="A10" s="172">
        <f t="shared" si="0"/>
        <v>343</v>
      </c>
      <c r="B10" s="170">
        <v>0</v>
      </c>
      <c r="C10" s="170">
        <v>0</v>
      </c>
      <c r="D10" s="170">
        <v>0</v>
      </c>
      <c r="E10" s="169">
        <v>1</v>
      </c>
      <c r="F10" s="170">
        <v>26</v>
      </c>
      <c r="G10" s="170">
        <v>39</v>
      </c>
      <c r="H10" s="170">
        <v>58</v>
      </c>
      <c r="I10" s="169">
        <v>109</v>
      </c>
      <c r="J10" s="170">
        <v>110</v>
      </c>
      <c r="K10" s="186" t="s">
        <v>52</v>
      </c>
    </row>
    <row r="11" spans="1:11" s="4" customFormat="1" ht="18" customHeight="1">
      <c r="A11" s="172">
        <f t="shared" si="0"/>
        <v>330</v>
      </c>
      <c r="B11" s="170">
        <v>0</v>
      </c>
      <c r="C11" s="170">
        <v>0</v>
      </c>
      <c r="D11" s="170">
        <v>1</v>
      </c>
      <c r="E11" s="169">
        <v>42</v>
      </c>
      <c r="F11" s="170">
        <v>78</v>
      </c>
      <c r="G11" s="170">
        <v>42</v>
      </c>
      <c r="H11" s="170">
        <v>48</v>
      </c>
      <c r="I11" s="169">
        <v>51</v>
      </c>
      <c r="J11" s="170">
        <v>68</v>
      </c>
      <c r="K11" s="186" t="s">
        <v>93</v>
      </c>
    </row>
    <row r="12" spans="1:11" s="4" customFormat="1" ht="18" customHeight="1">
      <c r="A12" s="172">
        <f t="shared" si="0"/>
        <v>214</v>
      </c>
      <c r="B12" s="170">
        <v>0</v>
      </c>
      <c r="C12" s="170">
        <v>1</v>
      </c>
      <c r="D12" s="170">
        <v>23</v>
      </c>
      <c r="E12" s="169">
        <v>57</v>
      </c>
      <c r="F12" s="169">
        <v>35</v>
      </c>
      <c r="G12" s="170">
        <v>26</v>
      </c>
      <c r="H12" s="170">
        <v>15</v>
      </c>
      <c r="I12" s="169">
        <v>24</v>
      </c>
      <c r="J12" s="169">
        <v>33</v>
      </c>
      <c r="K12" s="186" t="s">
        <v>53</v>
      </c>
    </row>
    <row r="13" spans="1:11" s="4" customFormat="1" ht="18" customHeight="1">
      <c r="A13" s="172">
        <f t="shared" si="0"/>
        <v>156</v>
      </c>
      <c r="B13" s="169">
        <v>0</v>
      </c>
      <c r="C13" s="170">
        <v>16</v>
      </c>
      <c r="D13" s="169">
        <v>42</v>
      </c>
      <c r="E13" s="169">
        <v>23</v>
      </c>
      <c r="F13" s="170">
        <v>9</v>
      </c>
      <c r="G13" s="169">
        <v>5</v>
      </c>
      <c r="H13" s="170">
        <v>19</v>
      </c>
      <c r="I13" s="169">
        <v>15</v>
      </c>
      <c r="J13" s="170">
        <v>27</v>
      </c>
      <c r="K13" s="186" t="s">
        <v>54</v>
      </c>
    </row>
    <row r="14" spans="1:11" s="4" customFormat="1" ht="18" customHeight="1">
      <c r="A14" s="172">
        <f t="shared" si="0"/>
        <v>115</v>
      </c>
      <c r="B14" s="169">
        <v>10</v>
      </c>
      <c r="C14" s="170">
        <v>19</v>
      </c>
      <c r="D14" s="169">
        <v>20</v>
      </c>
      <c r="E14" s="169">
        <v>13</v>
      </c>
      <c r="F14" s="170">
        <v>9</v>
      </c>
      <c r="G14" s="169">
        <v>8</v>
      </c>
      <c r="H14" s="170">
        <v>12</v>
      </c>
      <c r="I14" s="169">
        <v>13</v>
      </c>
      <c r="J14" s="170">
        <v>11</v>
      </c>
      <c r="K14" s="186" t="s">
        <v>55</v>
      </c>
    </row>
    <row r="15" spans="1:11" s="4" customFormat="1" ht="18" customHeight="1">
      <c r="A15" s="172">
        <f t="shared" si="0"/>
        <v>267</v>
      </c>
      <c r="B15" s="171">
        <v>80</v>
      </c>
      <c r="C15" s="171">
        <v>23</v>
      </c>
      <c r="D15" s="171">
        <v>32</v>
      </c>
      <c r="E15" s="172">
        <v>20</v>
      </c>
      <c r="F15" s="171">
        <v>14</v>
      </c>
      <c r="G15" s="171">
        <v>13</v>
      </c>
      <c r="H15" s="171">
        <v>25</v>
      </c>
      <c r="I15" s="172">
        <v>35</v>
      </c>
      <c r="J15" s="171">
        <v>25</v>
      </c>
      <c r="K15" s="69" t="s">
        <v>139</v>
      </c>
    </row>
    <row r="16" spans="1:11" s="17" customFormat="1" ht="18" customHeight="1" thickBot="1">
      <c r="A16" s="184">
        <f t="shared" si="0"/>
        <v>1536</v>
      </c>
      <c r="B16" s="185">
        <v>90</v>
      </c>
      <c r="C16" s="185">
        <v>59</v>
      </c>
      <c r="D16" s="185">
        <v>118</v>
      </c>
      <c r="E16" s="184">
        <v>156</v>
      </c>
      <c r="F16" s="185">
        <v>171</v>
      </c>
      <c r="G16" s="185">
        <v>136</v>
      </c>
      <c r="H16" s="185">
        <v>193</v>
      </c>
      <c r="I16" s="184">
        <v>290</v>
      </c>
      <c r="J16" s="185">
        <v>323</v>
      </c>
      <c r="K16" s="227" t="s">
        <v>238</v>
      </c>
    </row>
    <row r="17" spans="1:11" s="2" customFormat="1" ht="21" customHeight="1" thickBot="1">
      <c r="A17" s="202" t="s">
        <v>20</v>
      </c>
      <c r="B17" s="242"/>
      <c r="C17" s="242"/>
      <c r="D17" s="242"/>
      <c r="E17" s="242"/>
      <c r="F17" s="242"/>
      <c r="G17" s="242"/>
      <c r="H17" s="242"/>
      <c r="I17" s="242"/>
      <c r="J17" s="242"/>
      <c r="K17" s="441" t="s">
        <v>47</v>
      </c>
    </row>
    <row r="18" spans="1:11" s="4" customFormat="1" ht="18" customHeight="1">
      <c r="A18" s="212">
        <f t="shared" ref="A18:A26" si="1">SUM(B18:J18)</f>
        <v>2</v>
      </c>
      <c r="B18" s="214">
        <v>0</v>
      </c>
      <c r="C18" s="213">
        <v>0</v>
      </c>
      <c r="D18" s="214">
        <v>0</v>
      </c>
      <c r="E18" s="214">
        <v>0</v>
      </c>
      <c r="F18" s="213">
        <v>0</v>
      </c>
      <c r="G18" s="214">
        <v>0</v>
      </c>
      <c r="H18" s="213">
        <v>0</v>
      </c>
      <c r="I18" s="214">
        <v>0</v>
      </c>
      <c r="J18" s="213">
        <v>2</v>
      </c>
      <c r="K18" s="186" t="s">
        <v>51</v>
      </c>
    </row>
    <row r="19" spans="1:11" s="4" customFormat="1" ht="18" customHeight="1">
      <c r="A19" s="172">
        <f t="shared" si="1"/>
        <v>6</v>
      </c>
      <c r="B19" s="170">
        <v>0</v>
      </c>
      <c r="C19" s="170">
        <v>0</v>
      </c>
      <c r="D19" s="170">
        <v>0</v>
      </c>
      <c r="E19" s="169">
        <v>0</v>
      </c>
      <c r="F19" s="170">
        <v>0</v>
      </c>
      <c r="G19" s="170">
        <v>0</v>
      </c>
      <c r="H19" s="170">
        <v>0</v>
      </c>
      <c r="I19" s="169">
        <v>5</v>
      </c>
      <c r="J19" s="170">
        <v>1</v>
      </c>
      <c r="K19" s="186" t="s">
        <v>92</v>
      </c>
    </row>
    <row r="20" spans="1:11" s="4" customFormat="1" ht="18" customHeight="1">
      <c r="A20" s="172">
        <f t="shared" si="1"/>
        <v>32</v>
      </c>
      <c r="B20" s="170">
        <v>0</v>
      </c>
      <c r="C20" s="170">
        <v>0</v>
      </c>
      <c r="D20" s="170">
        <v>0</v>
      </c>
      <c r="E20" s="169">
        <v>1</v>
      </c>
      <c r="F20" s="170">
        <v>1</v>
      </c>
      <c r="G20" s="170">
        <v>4</v>
      </c>
      <c r="H20" s="170">
        <v>10</v>
      </c>
      <c r="I20" s="169">
        <v>9</v>
      </c>
      <c r="J20" s="170">
        <v>7</v>
      </c>
      <c r="K20" s="186" t="s">
        <v>52</v>
      </c>
    </row>
    <row r="21" spans="1:11" s="4" customFormat="1" ht="18" customHeight="1">
      <c r="A21" s="172">
        <f t="shared" si="1"/>
        <v>39</v>
      </c>
      <c r="B21" s="170">
        <v>0</v>
      </c>
      <c r="C21" s="170">
        <v>0</v>
      </c>
      <c r="D21" s="170">
        <v>0</v>
      </c>
      <c r="E21" s="169">
        <v>3</v>
      </c>
      <c r="F21" s="170">
        <v>4</v>
      </c>
      <c r="G21" s="170">
        <v>8</v>
      </c>
      <c r="H21" s="170">
        <v>10</v>
      </c>
      <c r="I21" s="169">
        <v>8</v>
      </c>
      <c r="J21" s="170">
        <v>6</v>
      </c>
      <c r="K21" s="186" t="s">
        <v>93</v>
      </c>
    </row>
    <row r="22" spans="1:11" s="4" customFormat="1" ht="18" customHeight="1">
      <c r="A22" s="172">
        <f t="shared" si="1"/>
        <v>41</v>
      </c>
      <c r="B22" s="170">
        <v>0</v>
      </c>
      <c r="C22" s="170">
        <v>0</v>
      </c>
      <c r="D22" s="170">
        <v>1</v>
      </c>
      <c r="E22" s="169">
        <v>7</v>
      </c>
      <c r="F22" s="169">
        <v>10</v>
      </c>
      <c r="G22" s="170">
        <v>5</v>
      </c>
      <c r="H22" s="170">
        <v>7</v>
      </c>
      <c r="I22" s="169">
        <v>10</v>
      </c>
      <c r="J22" s="169">
        <v>1</v>
      </c>
      <c r="K22" s="186" t="s">
        <v>53</v>
      </c>
    </row>
    <row r="23" spans="1:11" s="4" customFormat="1" ht="18" customHeight="1">
      <c r="A23" s="172">
        <f t="shared" si="1"/>
        <v>26</v>
      </c>
      <c r="B23" s="169">
        <v>0</v>
      </c>
      <c r="C23" s="170">
        <v>0</v>
      </c>
      <c r="D23" s="169">
        <v>7</v>
      </c>
      <c r="E23" s="169">
        <v>4</v>
      </c>
      <c r="F23" s="170">
        <v>5</v>
      </c>
      <c r="G23" s="169">
        <v>2</v>
      </c>
      <c r="H23" s="170">
        <v>3</v>
      </c>
      <c r="I23" s="169">
        <v>3</v>
      </c>
      <c r="J23" s="170">
        <v>2</v>
      </c>
      <c r="K23" s="186" t="s">
        <v>54</v>
      </c>
    </row>
    <row r="24" spans="1:11" s="4" customFormat="1" ht="18" customHeight="1">
      <c r="A24" s="172">
        <f t="shared" si="1"/>
        <v>20</v>
      </c>
      <c r="B24" s="169">
        <v>1</v>
      </c>
      <c r="C24" s="170">
        <v>2</v>
      </c>
      <c r="D24" s="169">
        <v>7</v>
      </c>
      <c r="E24" s="169">
        <v>1</v>
      </c>
      <c r="F24" s="170">
        <v>3</v>
      </c>
      <c r="G24" s="169">
        <v>0</v>
      </c>
      <c r="H24" s="170">
        <v>2</v>
      </c>
      <c r="I24" s="169">
        <v>4</v>
      </c>
      <c r="J24" s="170">
        <v>0</v>
      </c>
      <c r="K24" s="186" t="s">
        <v>55</v>
      </c>
    </row>
    <row r="25" spans="1:11" s="17" customFormat="1" ht="18" customHeight="1">
      <c r="A25" s="172">
        <f t="shared" si="1"/>
        <v>22</v>
      </c>
      <c r="B25" s="171">
        <v>4</v>
      </c>
      <c r="C25" s="171">
        <v>2</v>
      </c>
      <c r="D25" s="171">
        <v>3</v>
      </c>
      <c r="E25" s="172">
        <v>5</v>
      </c>
      <c r="F25" s="171">
        <v>2</v>
      </c>
      <c r="G25" s="171">
        <v>1</v>
      </c>
      <c r="H25" s="171">
        <v>2</v>
      </c>
      <c r="I25" s="172">
        <v>1</v>
      </c>
      <c r="J25" s="171">
        <v>2</v>
      </c>
      <c r="K25" s="69" t="s">
        <v>139</v>
      </c>
    </row>
    <row r="26" spans="1:11" s="17" customFormat="1" ht="18" customHeight="1" thickBot="1">
      <c r="A26" s="184">
        <f t="shared" si="1"/>
        <v>188</v>
      </c>
      <c r="B26" s="185">
        <v>5</v>
      </c>
      <c r="C26" s="185">
        <v>4</v>
      </c>
      <c r="D26" s="185">
        <v>18</v>
      </c>
      <c r="E26" s="184">
        <v>21</v>
      </c>
      <c r="F26" s="185">
        <v>25</v>
      </c>
      <c r="G26" s="185">
        <v>20</v>
      </c>
      <c r="H26" s="185">
        <v>34</v>
      </c>
      <c r="I26" s="184">
        <v>40</v>
      </c>
      <c r="J26" s="185">
        <v>21</v>
      </c>
      <c r="K26" s="227" t="s">
        <v>238</v>
      </c>
    </row>
    <row r="27" spans="1:11" s="2" customFormat="1" ht="21" customHeight="1" thickBot="1">
      <c r="A27" s="202" t="s">
        <v>23</v>
      </c>
      <c r="B27" s="248"/>
      <c r="C27" s="248"/>
      <c r="D27" s="248"/>
      <c r="E27" s="248"/>
      <c r="F27" s="248"/>
      <c r="G27" s="248"/>
      <c r="H27" s="248"/>
      <c r="I27" s="248"/>
      <c r="J27" s="248"/>
      <c r="K27" s="441" t="s">
        <v>76</v>
      </c>
    </row>
    <row r="28" spans="1:11" s="4" customFormat="1" ht="18" customHeight="1">
      <c r="A28" s="212">
        <f t="shared" ref="A28:I28" si="2">A18+A8</f>
        <v>4</v>
      </c>
      <c r="B28" s="214">
        <f t="shared" si="2"/>
        <v>0</v>
      </c>
      <c r="C28" s="213">
        <f t="shared" si="2"/>
        <v>0</v>
      </c>
      <c r="D28" s="214">
        <f t="shared" si="2"/>
        <v>0</v>
      </c>
      <c r="E28" s="214">
        <f t="shared" si="2"/>
        <v>0</v>
      </c>
      <c r="F28" s="213">
        <f t="shared" si="2"/>
        <v>0</v>
      </c>
      <c r="G28" s="214">
        <f t="shared" si="2"/>
        <v>0</v>
      </c>
      <c r="H28" s="213">
        <f t="shared" si="2"/>
        <v>0</v>
      </c>
      <c r="I28" s="214">
        <f t="shared" si="2"/>
        <v>0</v>
      </c>
      <c r="J28" s="213">
        <f>J18+J8</f>
        <v>4</v>
      </c>
      <c r="K28" s="186" t="s">
        <v>51</v>
      </c>
    </row>
    <row r="29" spans="1:11" s="4" customFormat="1" ht="18" customHeight="1">
      <c r="A29" s="172">
        <f t="shared" ref="A29:J29" si="3">A19+A9</f>
        <v>115</v>
      </c>
      <c r="B29" s="170">
        <f t="shared" si="3"/>
        <v>0</v>
      </c>
      <c r="C29" s="170">
        <f t="shared" si="3"/>
        <v>0</v>
      </c>
      <c r="D29" s="170">
        <f t="shared" si="3"/>
        <v>0</v>
      </c>
      <c r="E29" s="169">
        <f t="shared" si="3"/>
        <v>0</v>
      </c>
      <c r="F29" s="170">
        <f t="shared" si="3"/>
        <v>0</v>
      </c>
      <c r="G29" s="170">
        <f t="shared" si="3"/>
        <v>3</v>
      </c>
      <c r="H29" s="170">
        <f t="shared" si="3"/>
        <v>16</v>
      </c>
      <c r="I29" s="169">
        <f t="shared" si="3"/>
        <v>48</v>
      </c>
      <c r="J29" s="170">
        <f t="shared" si="3"/>
        <v>48</v>
      </c>
      <c r="K29" s="186" t="s">
        <v>92</v>
      </c>
    </row>
    <row r="30" spans="1:11" s="4" customFormat="1" ht="18" customHeight="1">
      <c r="A30" s="172">
        <f t="shared" ref="A30:J30" si="4">A20+A10</f>
        <v>375</v>
      </c>
      <c r="B30" s="170">
        <f t="shared" si="4"/>
        <v>0</v>
      </c>
      <c r="C30" s="170">
        <f t="shared" si="4"/>
        <v>0</v>
      </c>
      <c r="D30" s="170">
        <f t="shared" si="4"/>
        <v>0</v>
      </c>
      <c r="E30" s="169">
        <f t="shared" si="4"/>
        <v>2</v>
      </c>
      <c r="F30" s="170">
        <f t="shared" si="4"/>
        <v>27</v>
      </c>
      <c r="G30" s="170">
        <f t="shared" si="4"/>
        <v>43</v>
      </c>
      <c r="H30" s="170">
        <f t="shared" si="4"/>
        <v>68</v>
      </c>
      <c r="I30" s="169">
        <f t="shared" si="4"/>
        <v>118</v>
      </c>
      <c r="J30" s="170">
        <f t="shared" si="4"/>
        <v>117</v>
      </c>
      <c r="K30" s="186" t="s">
        <v>52</v>
      </c>
    </row>
    <row r="31" spans="1:11" s="4" customFormat="1" ht="18" customHeight="1">
      <c r="A31" s="172">
        <f t="shared" ref="A31:J31" si="5">A21+A11</f>
        <v>369</v>
      </c>
      <c r="B31" s="170">
        <f t="shared" si="5"/>
        <v>0</v>
      </c>
      <c r="C31" s="170">
        <f t="shared" si="5"/>
        <v>0</v>
      </c>
      <c r="D31" s="170">
        <f t="shared" si="5"/>
        <v>1</v>
      </c>
      <c r="E31" s="169">
        <f t="shared" si="5"/>
        <v>45</v>
      </c>
      <c r="F31" s="170">
        <f t="shared" si="5"/>
        <v>82</v>
      </c>
      <c r="G31" s="170">
        <f t="shared" si="5"/>
        <v>50</v>
      </c>
      <c r="H31" s="170">
        <f t="shared" si="5"/>
        <v>58</v>
      </c>
      <c r="I31" s="169">
        <f t="shared" si="5"/>
        <v>59</v>
      </c>
      <c r="J31" s="170">
        <f t="shared" si="5"/>
        <v>74</v>
      </c>
      <c r="K31" s="186" t="s">
        <v>93</v>
      </c>
    </row>
    <row r="32" spans="1:11" s="4" customFormat="1" ht="18" customHeight="1">
      <c r="A32" s="172">
        <f t="shared" ref="A32:J32" si="6">A22+A12</f>
        <v>255</v>
      </c>
      <c r="B32" s="170">
        <f t="shared" si="6"/>
        <v>0</v>
      </c>
      <c r="C32" s="170">
        <f t="shared" si="6"/>
        <v>1</v>
      </c>
      <c r="D32" s="170">
        <f t="shared" si="6"/>
        <v>24</v>
      </c>
      <c r="E32" s="169">
        <f t="shared" si="6"/>
        <v>64</v>
      </c>
      <c r="F32" s="169">
        <f t="shared" si="6"/>
        <v>45</v>
      </c>
      <c r="G32" s="170">
        <f t="shared" si="6"/>
        <v>31</v>
      </c>
      <c r="H32" s="170">
        <f t="shared" si="6"/>
        <v>22</v>
      </c>
      <c r="I32" s="169">
        <f t="shared" si="6"/>
        <v>34</v>
      </c>
      <c r="J32" s="169">
        <f t="shared" si="6"/>
        <v>34</v>
      </c>
      <c r="K32" s="186" t="s">
        <v>53</v>
      </c>
    </row>
    <row r="33" spans="1:11" s="4" customFormat="1" ht="18" customHeight="1">
      <c r="A33" s="172">
        <f t="shared" ref="A33:J33" si="7">A23+A13</f>
        <v>182</v>
      </c>
      <c r="B33" s="169">
        <f t="shared" si="7"/>
        <v>0</v>
      </c>
      <c r="C33" s="170">
        <f t="shared" si="7"/>
        <v>16</v>
      </c>
      <c r="D33" s="169">
        <f t="shared" si="7"/>
        <v>49</v>
      </c>
      <c r="E33" s="169">
        <f t="shared" si="7"/>
        <v>27</v>
      </c>
      <c r="F33" s="170">
        <f t="shared" si="7"/>
        <v>14</v>
      </c>
      <c r="G33" s="169">
        <f t="shared" si="7"/>
        <v>7</v>
      </c>
      <c r="H33" s="170">
        <f t="shared" si="7"/>
        <v>22</v>
      </c>
      <c r="I33" s="169">
        <f t="shared" si="7"/>
        <v>18</v>
      </c>
      <c r="J33" s="170">
        <f t="shared" si="7"/>
        <v>29</v>
      </c>
      <c r="K33" s="186" t="s">
        <v>54</v>
      </c>
    </row>
    <row r="34" spans="1:11" s="4" customFormat="1" ht="20.25" customHeight="1">
      <c r="A34" s="172">
        <f t="shared" ref="A34:J34" si="8">A24+A14</f>
        <v>135</v>
      </c>
      <c r="B34" s="169">
        <f t="shared" si="8"/>
        <v>11</v>
      </c>
      <c r="C34" s="170">
        <f t="shared" si="8"/>
        <v>21</v>
      </c>
      <c r="D34" s="169">
        <f t="shared" si="8"/>
        <v>27</v>
      </c>
      <c r="E34" s="169">
        <f t="shared" si="8"/>
        <v>14</v>
      </c>
      <c r="F34" s="170">
        <f t="shared" si="8"/>
        <v>12</v>
      </c>
      <c r="G34" s="169">
        <f t="shared" si="8"/>
        <v>8</v>
      </c>
      <c r="H34" s="170">
        <f t="shared" si="8"/>
        <v>14</v>
      </c>
      <c r="I34" s="169">
        <f t="shared" si="8"/>
        <v>17</v>
      </c>
      <c r="J34" s="170">
        <f t="shared" si="8"/>
        <v>11</v>
      </c>
      <c r="K34" s="186" t="s">
        <v>55</v>
      </c>
    </row>
    <row r="35" spans="1:11" s="4" customFormat="1" ht="18" customHeight="1">
      <c r="A35" s="172">
        <f t="shared" ref="A35:J35" si="9">A25+A15</f>
        <v>289</v>
      </c>
      <c r="B35" s="171">
        <f t="shared" si="9"/>
        <v>84</v>
      </c>
      <c r="C35" s="171">
        <f t="shared" si="9"/>
        <v>25</v>
      </c>
      <c r="D35" s="171">
        <f t="shared" si="9"/>
        <v>35</v>
      </c>
      <c r="E35" s="172">
        <f t="shared" si="9"/>
        <v>25</v>
      </c>
      <c r="F35" s="171">
        <f t="shared" si="9"/>
        <v>16</v>
      </c>
      <c r="G35" s="171">
        <f t="shared" si="9"/>
        <v>14</v>
      </c>
      <c r="H35" s="171">
        <f t="shared" si="9"/>
        <v>27</v>
      </c>
      <c r="I35" s="172">
        <f t="shared" si="9"/>
        <v>36</v>
      </c>
      <c r="J35" s="171">
        <f t="shared" si="9"/>
        <v>27</v>
      </c>
      <c r="K35" s="186" t="s">
        <v>139</v>
      </c>
    </row>
    <row r="36" spans="1:11" s="17" customFormat="1" ht="18" customHeight="1" thickBot="1">
      <c r="A36" s="184">
        <f t="shared" ref="A36:J36" si="10">A26+A16</f>
        <v>1724</v>
      </c>
      <c r="B36" s="185">
        <f t="shared" si="10"/>
        <v>95</v>
      </c>
      <c r="C36" s="185">
        <f t="shared" si="10"/>
        <v>63</v>
      </c>
      <c r="D36" s="185">
        <f t="shared" si="10"/>
        <v>136</v>
      </c>
      <c r="E36" s="184">
        <f t="shared" si="10"/>
        <v>177</v>
      </c>
      <c r="F36" s="185">
        <f t="shared" si="10"/>
        <v>196</v>
      </c>
      <c r="G36" s="185">
        <f t="shared" si="10"/>
        <v>156</v>
      </c>
      <c r="H36" s="185">
        <f t="shared" si="10"/>
        <v>227</v>
      </c>
      <c r="I36" s="184">
        <f t="shared" si="10"/>
        <v>330</v>
      </c>
      <c r="J36" s="185">
        <f t="shared" si="10"/>
        <v>344</v>
      </c>
      <c r="K36" s="227" t="s">
        <v>238</v>
      </c>
    </row>
    <row r="37" spans="1:11">
      <c r="A37" s="39" t="s">
        <v>141</v>
      </c>
      <c r="B37" s="24"/>
      <c r="C37" s="24"/>
      <c r="D37" s="24"/>
      <c r="E37" s="24"/>
      <c r="F37" s="24"/>
      <c r="G37" s="24"/>
      <c r="H37" s="24"/>
      <c r="I37" s="24"/>
      <c r="J37" s="24"/>
      <c r="K37" s="209" t="s">
        <v>140</v>
      </c>
    </row>
    <row r="38" spans="1:11">
      <c r="A38" s="39" t="s">
        <v>161</v>
      </c>
      <c r="B38" s="24"/>
      <c r="C38" s="24"/>
      <c r="D38" s="24"/>
      <c r="E38" s="24"/>
      <c r="F38" s="209"/>
      <c r="G38" s="209"/>
      <c r="H38" s="209"/>
      <c r="I38" s="209"/>
      <c r="J38" s="209"/>
      <c r="K38" s="209" t="s">
        <v>160</v>
      </c>
    </row>
  </sheetData>
  <mergeCells count="5">
    <mergeCell ref="A2:A3"/>
    <mergeCell ref="K2:K3"/>
    <mergeCell ref="A5:A6"/>
    <mergeCell ref="B2:J2"/>
    <mergeCell ref="B3:J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tabColor rgb="FFFFFF00"/>
  </sheetPr>
  <dimension ref="A2:L61"/>
  <sheetViews>
    <sheetView showGridLines="0" view="pageBreakPreview" zoomScale="90" zoomScaleNormal="100" zoomScaleSheetLayoutView="90" workbookViewId="0">
      <selection activeCell="O16" sqref="O16"/>
    </sheetView>
  </sheetViews>
  <sheetFormatPr defaultColWidth="9.140625" defaultRowHeight="12.75"/>
  <cols>
    <col min="1" max="1" width="12.140625" style="3" customWidth="1"/>
    <col min="2" max="10" width="7.140625" style="3" customWidth="1"/>
    <col min="11" max="11" width="16.7109375" style="3" customWidth="1"/>
    <col min="12" max="16384" width="9.140625" style="3"/>
  </cols>
  <sheetData>
    <row r="2" spans="1:12" ht="21" customHeight="1">
      <c r="A2" s="531">
        <v>2020</v>
      </c>
      <c r="B2" s="537" t="s">
        <v>425</v>
      </c>
      <c r="C2" s="537"/>
      <c r="D2" s="537"/>
      <c r="E2" s="537"/>
      <c r="F2" s="537"/>
      <c r="G2" s="537"/>
      <c r="H2" s="537"/>
      <c r="I2" s="537"/>
      <c r="J2" s="537"/>
      <c r="K2" s="507" t="s">
        <v>227</v>
      </c>
    </row>
    <row r="3" spans="1:12" ht="29.25" customHeight="1">
      <c r="A3" s="531"/>
      <c r="B3" s="600" t="s">
        <v>426</v>
      </c>
      <c r="C3" s="600"/>
      <c r="D3" s="600"/>
      <c r="E3" s="600"/>
      <c r="F3" s="600"/>
      <c r="G3" s="600"/>
      <c r="H3" s="600"/>
      <c r="I3" s="600"/>
      <c r="J3" s="600"/>
      <c r="K3" s="507"/>
    </row>
    <row r="4" spans="1:12" s="5" customFormat="1" ht="24.95" customHeight="1" thickBot="1">
      <c r="A4" s="12"/>
      <c r="B4" s="8"/>
      <c r="C4" s="8"/>
      <c r="D4" s="8"/>
      <c r="E4" s="8"/>
      <c r="F4" s="8"/>
      <c r="G4" s="8"/>
      <c r="H4" s="8"/>
      <c r="I4" s="8"/>
      <c r="J4" s="8"/>
      <c r="K4" s="12"/>
    </row>
    <row r="5" spans="1:12" s="17" customFormat="1" ht="44.25" customHeight="1" thickBot="1">
      <c r="A5" s="619" t="s">
        <v>95</v>
      </c>
      <c r="B5" s="502" t="s">
        <v>10</v>
      </c>
      <c r="C5" s="222"/>
      <c r="D5" s="138"/>
      <c r="E5" s="138"/>
      <c r="F5" s="138"/>
      <c r="G5" s="646" t="s">
        <v>9</v>
      </c>
      <c r="H5" s="646"/>
      <c r="I5" s="646"/>
      <c r="J5" s="647"/>
      <c r="K5" s="619" t="s">
        <v>239</v>
      </c>
    </row>
    <row r="6" spans="1:12" s="2" customFormat="1" ht="40.5" thickBot="1">
      <c r="A6" s="620"/>
      <c r="B6" s="443" t="s">
        <v>0</v>
      </c>
      <c r="C6" s="444" t="s">
        <v>92</v>
      </c>
      <c r="D6" s="444" t="s">
        <v>51</v>
      </c>
      <c r="E6" s="444" t="s">
        <v>264</v>
      </c>
      <c r="F6" s="444" t="s">
        <v>263</v>
      </c>
      <c r="G6" s="444" t="s">
        <v>261</v>
      </c>
      <c r="H6" s="444" t="s">
        <v>260</v>
      </c>
      <c r="I6" s="444" t="s">
        <v>262</v>
      </c>
      <c r="J6" s="443" t="s">
        <v>11</v>
      </c>
      <c r="K6" s="620"/>
    </row>
    <row r="7" spans="1:12" s="2" customFormat="1" ht="16.5" thickBot="1">
      <c r="A7" s="202" t="s">
        <v>21</v>
      </c>
      <c r="B7" s="141"/>
      <c r="C7" s="141"/>
      <c r="D7" s="141"/>
      <c r="E7" s="141"/>
      <c r="F7" s="141"/>
      <c r="G7" s="141"/>
      <c r="H7" s="141"/>
      <c r="I7" s="141"/>
      <c r="J7" s="141"/>
      <c r="K7" s="268" t="s">
        <v>84</v>
      </c>
    </row>
    <row r="8" spans="1:12" s="17" customFormat="1" ht="18" customHeight="1">
      <c r="A8" s="172">
        <f t="shared" ref="A8:A16" si="0">SUM(B8:J8)</f>
        <v>35</v>
      </c>
      <c r="B8" s="170"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  <c r="H8" s="170">
        <v>1</v>
      </c>
      <c r="I8" s="169">
        <v>11</v>
      </c>
      <c r="J8" s="170">
        <v>23</v>
      </c>
      <c r="K8" s="186" t="s">
        <v>51</v>
      </c>
    </row>
    <row r="9" spans="1:12" s="17" customFormat="1" ht="18" customHeight="1">
      <c r="A9" s="172">
        <f t="shared" si="0"/>
        <v>278</v>
      </c>
      <c r="B9" s="170">
        <v>0</v>
      </c>
      <c r="C9" s="170">
        <v>0</v>
      </c>
      <c r="D9" s="170">
        <v>0</v>
      </c>
      <c r="E9" s="170">
        <v>0</v>
      </c>
      <c r="F9" s="170">
        <v>2</v>
      </c>
      <c r="G9" s="170">
        <v>20</v>
      </c>
      <c r="H9" s="170">
        <v>45</v>
      </c>
      <c r="I9" s="169">
        <v>98</v>
      </c>
      <c r="J9" s="170">
        <v>113</v>
      </c>
      <c r="K9" s="186" t="s">
        <v>92</v>
      </c>
    </row>
    <row r="10" spans="1:12" s="17" customFormat="1" ht="18" customHeight="1">
      <c r="A10" s="172">
        <f t="shared" si="0"/>
        <v>330</v>
      </c>
      <c r="B10" s="170">
        <v>0</v>
      </c>
      <c r="C10" s="170">
        <v>0</v>
      </c>
      <c r="D10" s="170">
        <v>0</v>
      </c>
      <c r="E10" s="169">
        <v>12</v>
      </c>
      <c r="F10" s="170">
        <v>63</v>
      </c>
      <c r="G10" s="170">
        <v>46</v>
      </c>
      <c r="H10" s="170">
        <v>55</v>
      </c>
      <c r="I10" s="169">
        <v>78</v>
      </c>
      <c r="J10" s="170">
        <v>76</v>
      </c>
      <c r="K10" s="186" t="s">
        <v>52</v>
      </c>
    </row>
    <row r="11" spans="1:12" s="17" customFormat="1" ht="18" customHeight="1">
      <c r="A11" s="172">
        <f t="shared" si="0"/>
        <v>288</v>
      </c>
      <c r="B11" s="170">
        <v>0</v>
      </c>
      <c r="C11" s="170">
        <v>0</v>
      </c>
      <c r="D11" s="170">
        <v>14</v>
      </c>
      <c r="E11" s="169">
        <v>69</v>
      </c>
      <c r="F11" s="169">
        <v>65</v>
      </c>
      <c r="G11" s="170">
        <v>30</v>
      </c>
      <c r="H11" s="170">
        <v>36</v>
      </c>
      <c r="I11" s="169">
        <v>30</v>
      </c>
      <c r="J11" s="169">
        <v>44</v>
      </c>
      <c r="K11" s="186" t="s">
        <v>93</v>
      </c>
    </row>
    <row r="12" spans="1:12" s="17" customFormat="1" ht="18" customHeight="1">
      <c r="A12" s="172">
        <f t="shared" si="0"/>
        <v>151</v>
      </c>
      <c r="B12" s="170">
        <v>0</v>
      </c>
      <c r="C12" s="170">
        <v>7</v>
      </c>
      <c r="D12" s="169">
        <v>39</v>
      </c>
      <c r="E12" s="169">
        <v>43</v>
      </c>
      <c r="F12" s="170">
        <v>17</v>
      </c>
      <c r="G12" s="169">
        <v>9</v>
      </c>
      <c r="H12" s="170">
        <v>9</v>
      </c>
      <c r="I12" s="169">
        <v>14</v>
      </c>
      <c r="J12" s="170">
        <v>13</v>
      </c>
      <c r="K12" s="186" t="s">
        <v>53</v>
      </c>
    </row>
    <row r="13" spans="1:12" s="17" customFormat="1" ht="18" customHeight="1">
      <c r="A13" s="172">
        <f t="shared" si="0"/>
        <v>129</v>
      </c>
      <c r="B13" s="169">
        <v>7</v>
      </c>
      <c r="C13" s="170">
        <v>28</v>
      </c>
      <c r="D13" s="169">
        <v>37</v>
      </c>
      <c r="E13" s="169">
        <v>7</v>
      </c>
      <c r="F13" s="170">
        <v>14</v>
      </c>
      <c r="G13" s="169">
        <v>3</v>
      </c>
      <c r="H13" s="170">
        <v>9</v>
      </c>
      <c r="I13" s="169">
        <v>12</v>
      </c>
      <c r="J13" s="170">
        <v>12</v>
      </c>
      <c r="K13" s="186" t="s">
        <v>54</v>
      </c>
    </row>
    <row r="14" spans="1:12" s="17" customFormat="1" ht="18" customHeight="1">
      <c r="A14" s="172">
        <f t="shared" si="0"/>
        <v>80</v>
      </c>
      <c r="B14" s="170">
        <v>28</v>
      </c>
      <c r="C14" s="170">
        <v>12</v>
      </c>
      <c r="D14" s="170">
        <v>8</v>
      </c>
      <c r="E14" s="169">
        <v>5</v>
      </c>
      <c r="F14" s="170">
        <v>2</v>
      </c>
      <c r="G14" s="170">
        <v>4</v>
      </c>
      <c r="H14" s="170">
        <v>5</v>
      </c>
      <c r="I14" s="169">
        <v>5</v>
      </c>
      <c r="J14" s="170">
        <v>11</v>
      </c>
      <c r="K14" s="186" t="s">
        <v>55</v>
      </c>
      <c r="L14" s="2"/>
    </row>
    <row r="15" spans="1:12" s="17" customFormat="1" ht="18" customHeight="1">
      <c r="A15" s="172">
        <f t="shared" si="0"/>
        <v>115</v>
      </c>
      <c r="B15" s="170">
        <v>55</v>
      </c>
      <c r="C15" s="170">
        <v>9</v>
      </c>
      <c r="D15" s="170">
        <v>7</v>
      </c>
      <c r="E15" s="169">
        <v>8</v>
      </c>
      <c r="F15" s="170">
        <v>8</v>
      </c>
      <c r="G15" s="170">
        <v>5</v>
      </c>
      <c r="H15" s="170">
        <v>9</v>
      </c>
      <c r="I15" s="169">
        <v>9</v>
      </c>
      <c r="J15" s="170">
        <v>5</v>
      </c>
      <c r="K15" s="186" t="s">
        <v>139</v>
      </c>
    </row>
    <row r="16" spans="1:12" s="17" customFormat="1" ht="20.25" customHeight="1" thickBot="1">
      <c r="A16" s="172">
        <f t="shared" si="0"/>
        <v>1406</v>
      </c>
      <c r="B16" s="184">
        <v>90</v>
      </c>
      <c r="C16" s="185">
        <v>56</v>
      </c>
      <c r="D16" s="184">
        <v>105</v>
      </c>
      <c r="E16" s="184">
        <v>144</v>
      </c>
      <c r="F16" s="185">
        <v>171</v>
      </c>
      <c r="G16" s="184">
        <v>117</v>
      </c>
      <c r="H16" s="185">
        <v>169</v>
      </c>
      <c r="I16" s="184">
        <v>257</v>
      </c>
      <c r="J16" s="185">
        <v>297</v>
      </c>
      <c r="K16" s="227" t="s">
        <v>76</v>
      </c>
    </row>
    <row r="17" spans="1:12" s="2" customFormat="1" ht="16.5" thickBot="1">
      <c r="A17" s="269" t="s">
        <v>20</v>
      </c>
      <c r="B17" s="78"/>
      <c r="C17" s="78"/>
      <c r="D17" s="78"/>
      <c r="E17" s="78"/>
      <c r="F17" s="78"/>
      <c r="G17" s="78"/>
      <c r="H17" s="78"/>
      <c r="I17" s="78"/>
      <c r="J17" s="78"/>
      <c r="K17" s="270" t="s">
        <v>104</v>
      </c>
      <c r="L17" s="17"/>
    </row>
    <row r="18" spans="1:12" s="17" customFormat="1" ht="18" customHeight="1">
      <c r="A18" s="172">
        <v>16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69">
        <v>8</v>
      </c>
      <c r="J18" s="170">
        <v>8</v>
      </c>
      <c r="K18" s="186" t="s">
        <v>51</v>
      </c>
    </row>
    <row r="19" spans="1:12" s="17" customFormat="1" ht="18" customHeight="1">
      <c r="A19" s="172">
        <v>38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5</v>
      </c>
      <c r="H19" s="170">
        <v>8</v>
      </c>
      <c r="I19" s="169">
        <v>17</v>
      </c>
      <c r="J19" s="170">
        <v>8</v>
      </c>
      <c r="K19" s="186" t="s">
        <v>92</v>
      </c>
    </row>
    <row r="20" spans="1:12" s="17" customFormat="1" ht="18" customHeight="1">
      <c r="A20" s="172">
        <v>61</v>
      </c>
      <c r="B20" s="170">
        <v>0</v>
      </c>
      <c r="C20" s="170">
        <v>0</v>
      </c>
      <c r="D20" s="170">
        <v>0</v>
      </c>
      <c r="E20" s="169">
        <v>3</v>
      </c>
      <c r="F20" s="170">
        <v>8</v>
      </c>
      <c r="G20" s="170">
        <v>10</v>
      </c>
      <c r="H20" s="170">
        <v>14</v>
      </c>
      <c r="I20" s="169">
        <v>18</v>
      </c>
      <c r="J20" s="170">
        <v>8</v>
      </c>
      <c r="K20" s="186" t="s">
        <v>52</v>
      </c>
    </row>
    <row r="21" spans="1:12" s="17" customFormat="1" ht="18" customHeight="1">
      <c r="A21" s="172">
        <v>77</v>
      </c>
      <c r="B21" s="170">
        <v>0</v>
      </c>
      <c r="C21" s="170">
        <v>0</v>
      </c>
      <c r="D21" s="170">
        <v>4</v>
      </c>
      <c r="E21" s="169">
        <v>12</v>
      </c>
      <c r="F21" s="169">
        <v>9</v>
      </c>
      <c r="G21" s="170">
        <v>12</v>
      </c>
      <c r="H21" s="170">
        <v>19</v>
      </c>
      <c r="I21" s="169">
        <v>13</v>
      </c>
      <c r="J21" s="169">
        <v>8</v>
      </c>
      <c r="K21" s="186" t="s">
        <v>93</v>
      </c>
    </row>
    <row r="22" spans="1:12" s="17" customFormat="1" ht="18" customHeight="1">
      <c r="A22" s="172">
        <v>47</v>
      </c>
      <c r="B22" s="170">
        <v>0</v>
      </c>
      <c r="C22" s="170">
        <v>0</v>
      </c>
      <c r="D22" s="169">
        <v>5</v>
      </c>
      <c r="E22" s="169">
        <v>7</v>
      </c>
      <c r="F22" s="170">
        <v>5</v>
      </c>
      <c r="G22" s="169">
        <v>6</v>
      </c>
      <c r="H22" s="170">
        <v>10</v>
      </c>
      <c r="I22" s="169">
        <v>8</v>
      </c>
      <c r="J22" s="170">
        <v>6</v>
      </c>
      <c r="K22" s="186" t="s">
        <v>53</v>
      </c>
    </row>
    <row r="23" spans="1:12" s="17" customFormat="1" ht="18" customHeight="1">
      <c r="A23" s="172">
        <v>37</v>
      </c>
      <c r="B23" s="169">
        <v>0</v>
      </c>
      <c r="C23" s="170">
        <v>4</v>
      </c>
      <c r="D23" s="169">
        <v>14</v>
      </c>
      <c r="E23" s="169">
        <v>6</v>
      </c>
      <c r="F23" s="170">
        <v>1</v>
      </c>
      <c r="G23" s="170">
        <v>2</v>
      </c>
      <c r="H23" s="170">
        <v>3</v>
      </c>
      <c r="I23" s="169">
        <v>3</v>
      </c>
      <c r="J23" s="170">
        <v>4</v>
      </c>
      <c r="K23" s="186" t="s">
        <v>54</v>
      </c>
    </row>
    <row r="24" spans="1:12" s="17" customFormat="1" ht="18" customHeight="1">
      <c r="A24" s="172">
        <v>22</v>
      </c>
      <c r="B24" s="170">
        <v>1</v>
      </c>
      <c r="C24" s="170">
        <v>1</v>
      </c>
      <c r="D24" s="170">
        <v>6</v>
      </c>
      <c r="E24" s="169">
        <v>3</v>
      </c>
      <c r="F24" s="170">
        <v>1</v>
      </c>
      <c r="G24" s="170">
        <v>3</v>
      </c>
      <c r="H24" s="170">
        <v>2</v>
      </c>
      <c r="I24" s="169">
        <v>2</v>
      </c>
      <c r="J24" s="170">
        <v>3</v>
      </c>
      <c r="K24" s="186" t="s">
        <v>55</v>
      </c>
    </row>
    <row r="25" spans="1:12" s="17" customFormat="1" ht="18" customHeight="1">
      <c r="A25" s="172">
        <v>20</v>
      </c>
      <c r="B25" s="170">
        <v>4</v>
      </c>
      <c r="C25" s="170">
        <v>2</v>
      </c>
      <c r="D25" s="170">
        <v>2</v>
      </c>
      <c r="E25" s="169">
        <v>2</v>
      </c>
      <c r="F25" s="170">
        <v>1</v>
      </c>
      <c r="G25" s="170">
        <v>1</v>
      </c>
      <c r="H25" s="170">
        <v>2</v>
      </c>
      <c r="I25" s="169">
        <v>4</v>
      </c>
      <c r="J25" s="170">
        <v>2</v>
      </c>
      <c r="K25" s="186" t="s">
        <v>139</v>
      </c>
    </row>
    <row r="26" spans="1:12" s="17" customFormat="1" ht="20.25" customHeight="1" thickBot="1">
      <c r="A26" s="184">
        <v>318</v>
      </c>
      <c r="B26" s="184">
        <v>5</v>
      </c>
      <c r="C26" s="185">
        <v>7</v>
      </c>
      <c r="D26" s="184">
        <v>31</v>
      </c>
      <c r="E26" s="184">
        <v>33</v>
      </c>
      <c r="F26" s="185">
        <v>25</v>
      </c>
      <c r="G26" s="184">
        <v>39</v>
      </c>
      <c r="H26" s="185">
        <v>58</v>
      </c>
      <c r="I26" s="184">
        <v>73</v>
      </c>
      <c r="J26" s="185">
        <v>47</v>
      </c>
      <c r="K26" s="227" t="s">
        <v>76</v>
      </c>
    </row>
    <row r="27" spans="1:12" s="2" customFormat="1" ht="16.5" thickBot="1">
      <c r="A27" s="202" t="s">
        <v>23</v>
      </c>
      <c r="B27" s="78"/>
      <c r="C27" s="78"/>
      <c r="D27" s="78"/>
      <c r="E27" s="78"/>
      <c r="F27" s="78"/>
      <c r="G27" s="78"/>
      <c r="H27" s="78"/>
      <c r="I27" s="78"/>
      <c r="J27" s="78"/>
      <c r="K27" s="270" t="s">
        <v>76</v>
      </c>
    </row>
    <row r="28" spans="1:12" s="17" customFormat="1" ht="18" customHeight="1">
      <c r="A28" s="172">
        <f t="shared" ref="A28:I28" si="1">A18+A8</f>
        <v>51</v>
      </c>
      <c r="B28" s="170">
        <f t="shared" si="1"/>
        <v>0</v>
      </c>
      <c r="C28" s="170">
        <f t="shared" si="1"/>
        <v>0</v>
      </c>
      <c r="D28" s="170">
        <f t="shared" si="1"/>
        <v>0</v>
      </c>
      <c r="E28" s="170">
        <f t="shared" si="1"/>
        <v>0</v>
      </c>
      <c r="F28" s="170">
        <f t="shared" si="1"/>
        <v>0</v>
      </c>
      <c r="G28" s="170">
        <f t="shared" si="1"/>
        <v>0</v>
      </c>
      <c r="H28" s="170">
        <f t="shared" si="1"/>
        <v>1</v>
      </c>
      <c r="I28" s="169">
        <f t="shared" si="1"/>
        <v>19</v>
      </c>
      <c r="J28" s="170">
        <f>J18+J8</f>
        <v>31</v>
      </c>
      <c r="K28" s="186" t="s">
        <v>51</v>
      </c>
    </row>
    <row r="29" spans="1:12" s="17" customFormat="1" ht="18" customHeight="1">
      <c r="A29" s="172">
        <f t="shared" ref="A29:J29" si="2">A19+A9</f>
        <v>316</v>
      </c>
      <c r="B29" s="170">
        <f t="shared" si="2"/>
        <v>0</v>
      </c>
      <c r="C29" s="170">
        <f t="shared" si="2"/>
        <v>0</v>
      </c>
      <c r="D29" s="170">
        <f t="shared" si="2"/>
        <v>0</v>
      </c>
      <c r="E29" s="170">
        <f t="shared" si="2"/>
        <v>0</v>
      </c>
      <c r="F29" s="170">
        <f t="shared" si="2"/>
        <v>2</v>
      </c>
      <c r="G29" s="170">
        <f t="shared" si="2"/>
        <v>25</v>
      </c>
      <c r="H29" s="170">
        <f t="shared" si="2"/>
        <v>53</v>
      </c>
      <c r="I29" s="169">
        <f t="shared" si="2"/>
        <v>115</v>
      </c>
      <c r="J29" s="170">
        <f t="shared" si="2"/>
        <v>121</v>
      </c>
      <c r="K29" s="186" t="s">
        <v>92</v>
      </c>
    </row>
    <row r="30" spans="1:12" s="17" customFormat="1" ht="18" customHeight="1">
      <c r="A30" s="172">
        <f t="shared" ref="A30:J30" si="3">A20+A10</f>
        <v>391</v>
      </c>
      <c r="B30" s="170">
        <f t="shared" si="3"/>
        <v>0</v>
      </c>
      <c r="C30" s="170">
        <f t="shared" si="3"/>
        <v>0</v>
      </c>
      <c r="D30" s="170">
        <f t="shared" si="3"/>
        <v>0</v>
      </c>
      <c r="E30" s="169">
        <f t="shared" si="3"/>
        <v>15</v>
      </c>
      <c r="F30" s="170">
        <f t="shared" si="3"/>
        <v>71</v>
      </c>
      <c r="G30" s="170">
        <f t="shared" si="3"/>
        <v>56</v>
      </c>
      <c r="H30" s="170">
        <f t="shared" si="3"/>
        <v>69</v>
      </c>
      <c r="I30" s="169">
        <f t="shared" si="3"/>
        <v>96</v>
      </c>
      <c r="J30" s="170">
        <f t="shared" si="3"/>
        <v>84</v>
      </c>
      <c r="K30" s="186" t="s">
        <v>52</v>
      </c>
    </row>
    <row r="31" spans="1:12" s="17" customFormat="1" ht="18" customHeight="1">
      <c r="A31" s="172">
        <f t="shared" ref="A31:J31" si="4">A21+A11</f>
        <v>365</v>
      </c>
      <c r="B31" s="170">
        <f t="shared" si="4"/>
        <v>0</v>
      </c>
      <c r="C31" s="170">
        <f t="shared" si="4"/>
        <v>0</v>
      </c>
      <c r="D31" s="170">
        <f t="shared" si="4"/>
        <v>18</v>
      </c>
      <c r="E31" s="169">
        <f t="shared" si="4"/>
        <v>81</v>
      </c>
      <c r="F31" s="169">
        <f t="shared" si="4"/>
        <v>74</v>
      </c>
      <c r="G31" s="170">
        <f t="shared" si="4"/>
        <v>42</v>
      </c>
      <c r="H31" s="170">
        <f t="shared" si="4"/>
        <v>55</v>
      </c>
      <c r="I31" s="169">
        <f t="shared" si="4"/>
        <v>43</v>
      </c>
      <c r="J31" s="169">
        <f t="shared" si="4"/>
        <v>52</v>
      </c>
      <c r="K31" s="186" t="s">
        <v>93</v>
      </c>
    </row>
    <row r="32" spans="1:12" s="17" customFormat="1" ht="18" customHeight="1">
      <c r="A32" s="172">
        <f t="shared" ref="A32:J32" si="5">A22+A12</f>
        <v>198</v>
      </c>
      <c r="B32" s="170">
        <f t="shared" si="5"/>
        <v>0</v>
      </c>
      <c r="C32" s="170">
        <f t="shared" si="5"/>
        <v>7</v>
      </c>
      <c r="D32" s="169">
        <f t="shared" si="5"/>
        <v>44</v>
      </c>
      <c r="E32" s="169">
        <f t="shared" si="5"/>
        <v>50</v>
      </c>
      <c r="F32" s="170">
        <f t="shared" si="5"/>
        <v>22</v>
      </c>
      <c r="G32" s="169">
        <f t="shared" si="5"/>
        <v>15</v>
      </c>
      <c r="H32" s="170">
        <f t="shared" si="5"/>
        <v>19</v>
      </c>
      <c r="I32" s="169">
        <f t="shared" si="5"/>
        <v>22</v>
      </c>
      <c r="J32" s="170">
        <f t="shared" si="5"/>
        <v>19</v>
      </c>
      <c r="K32" s="186" t="s">
        <v>53</v>
      </c>
    </row>
    <row r="33" spans="1:11" s="17" customFormat="1" ht="18" customHeight="1">
      <c r="A33" s="172">
        <f t="shared" ref="A33:J33" si="6">A23+A13</f>
        <v>166</v>
      </c>
      <c r="B33" s="169">
        <f t="shared" si="6"/>
        <v>7</v>
      </c>
      <c r="C33" s="170">
        <f t="shared" si="6"/>
        <v>32</v>
      </c>
      <c r="D33" s="169">
        <f t="shared" si="6"/>
        <v>51</v>
      </c>
      <c r="E33" s="169">
        <f t="shared" si="6"/>
        <v>13</v>
      </c>
      <c r="F33" s="170">
        <f t="shared" si="6"/>
        <v>15</v>
      </c>
      <c r="G33" s="170">
        <f t="shared" si="6"/>
        <v>5</v>
      </c>
      <c r="H33" s="170">
        <f t="shared" si="6"/>
        <v>12</v>
      </c>
      <c r="I33" s="169">
        <f t="shared" si="6"/>
        <v>15</v>
      </c>
      <c r="J33" s="170">
        <f t="shared" si="6"/>
        <v>16</v>
      </c>
      <c r="K33" s="186" t="s">
        <v>54</v>
      </c>
    </row>
    <row r="34" spans="1:11" s="17" customFormat="1" ht="18" customHeight="1">
      <c r="A34" s="172">
        <f t="shared" ref="A34:J34" si="7">A24+A14</f>
        <v>102</v>
      </c>
      <c r="B34" s="170">
        <f t="shared" si="7"/>
        <v>29</v>
      </c>
      <c r="C34" s="170">
        <f t="shared" si="7"/>
        <v>13</v>
      </c>
      <c r="D34" s="170">
        <f t="shared" si="7"/>
        <v>14</v>
      </c>
      <c r="E34" s="169">
        <f t="shared" si="7"/>
        <v>8</v>
      </c>
      <c r="F34" s="170">
        <f t="shared" si="7"/>
        <v>3</v>
      </c>
      <c r="G34" s="170">
        <f t="shared" si="7"/>
        <v>7</v>
      </c>
      <c r="H34" s="170">
        <f t="shared" si="7"/>
        <v>7</v>
      </c>
      <c r="I34" s="169">
        <f t="shared" si="7"/>
        <v>7</v>
      </c>
      <c r="J34" s="170">
        <f t="shared" si="7"/>
        <v>14</v>
      </c>
      <c r="K34" s="186" t="s">
        <v>55</v>
      </c>
    </row>
    <row r="35" spans="1:11" s="17" customFormat="1" ht="18" customHeight="1">
      <c r="A35" s="172">
        <f t="shared" ref="A35:J35" si="8">A25+A15</f>
        <v>135</v>
      </c>
      <c r="B35" s="170">
        <f t="shared" si="8"/>
        <v>59</v>
      </c>
      <c r="C35" s="170">
        <f t="shared" si="8"/>
        <v>11</v>
      </c>
      <c r="D35" s="170">
        <f t="shared" si="8"/>
        <v>9</v>
      </c>
      <c r="E35" s="169">
        <f t="shared" si="8"/>
        <v>10</v>
      </c>
      <c r="F35" s="170">
        <f t="shared" si="8"/>
        <v>9</v>
      </c>
      <c r="G35" s="170">
        <f t="shared" si="8"/>
        <v>6</v>
      </c>
      <c r="H35" s="170">
        <f t="shared" si="8"/>
        <v>11</v>
      </c>
      <c r="I35" s="169">
        <f t="shared" si="8"/>
        <v>13</v>
      </c>
      <c r="J35" s="170">
        <f t="shared" si="8"/>
        <v>7</v>
      </c>
      <c r="K35" s="186" t="s">
        <v>139</v>
      </c>
    </row>
    <row r="36" spans="1:11" s="17" customFormat="1" ht="20.25" customHeight="1" thickBot="1">
      <c r="A36" s="184">
        <f t="shared" ref="A36:J36" si="9">A26+A16</f>
        <v>1724</v>
      </c>
      <c r="B36" s="184">
        <f t="shared" si="9"/>
        <v>95</v>
      </c>
      <c r="C36" s="185">
        <f t="shared" si="9"/>
        <v>63</v>
      </c>
      <c r="D36" s="184">
        <f t="shared" si="9"/>
        <v>136</v>
      </c>
      <c r="E36" s="184">
        <f t="shared" si="9"/>
        <v>177</v>
      </c>
      <c r="F36" s="185">
        <f t="shared" si="9"/>
        <v>196</v>
      </c>
      <c r="G36" s="184">
        <f t="shared" si="9"/>
        <v>156</v>
      </c>
      <c r="H36" s="185">
        <f t="shared" si="9"/>
        <v>227</v>
      </c>
      <c r="I36" s="184">
        <f t="shared" si="9"/>
        <v>330</v>
      </c>
      <c r="J36" s="185">
        <f t="shared" si="9"/>
        <v>344</v>
      </c>
      <c r="K36" s="227" t="s">
        <v>76</v>
      </c>
    </row>
    <row r="37" spans="1:11">
      <c r="A37" s="39" t="s">
        <v>141</v>
      </c>
      <c r="B37" s="24"/>
      <c r="C37" s="24"/>
      <c r="D37" s="24"/>
      <c r="E37" s="24"/>
      <c r="F37" s="24"/>
      <c r="G37" s="24"/>
      <c r="H37" s="24"/>
      <c r="I37" s="24"/>
      <c r="J37" s="24"/>
      <c r="K37" s="209" t="s">
        <v>140</v>
      </c>
    </row>
    <row r="38" spans="1:11">
      <c r="A38" s="39" t="s">
        <v>161</v>
      </c>
      <c r="B38" s="24"/>
      <c r="C38" s="24"/>
      <c r="D38" s="209"/>
      <c r="E38" s="209"/>
      <c r="F38" s="209"/>
      <c r="G38" s="209"/>
      <c r="H38" s="209"/>
      <c r="I38" s="209"/>
      <c r="J38" s="209"/>
      <c r="K38" s="209" t="s">
        <v>160</v>
      </c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2" spans="1:11" s="3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61" spans="1:11">
      <c r="A61" s="36"/>
    </row>
  </sheetData>
  <sortState xmlns:xlrd2="http://schemas.microsoft.com/office/spreadsheetml/2017/richdata2" ref="A59:K68">
    <sortCondition descending="1" ref="A59"/>
  </sortState>
  <mergeCells count="7">
    <mergeCell ref="A2:A3"/>
    <mergeCell ref="K2:K3"/>
    <mergeCell ref="K5:K6"/>
    <mergeCell ref="G5:J5"/>
    <mergeCell ref="A5:A6"/>
    <mergeCell ref="B2:J2"/>
    <mergeCell ref="B3:J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7">
    <tabColor rgb="FFFFFF00"/>
  </sheetPr>
  <dimension ref="A1:M33"/>
  <sheetViews>
    <sheetView showGridLines="0" view="pageBreakPreview" topLeftCell="A13" zoomScale="90" zoomScaleNormal="60" zoomScaleSheetLayoutView="90" workbookViewId="0">
      <selection activeCell="Q33" sqref="Q33"/>
    </sheetView>
  </sheetViews>
  <sheetFormatPr defaultColWidth="9.140625" defaultRowHeight="12.75"/>
  <cols>
    <col min="1" max="1" width="24.5703125" style="3" customWidth="1"/>
    <col min="2" max="2" width="8.85546875" style="3" customWidth="1"/>
    <col min="3" max="11" width="7.42578125" style="3" customWidth="1"/>
    <col min="12" max="12" width="19" style="3" customWidth="1"/>
    <col min="13" max="16384" width="9.140625" style="3"/>
  </cols>
  <sheetData>
    <row r="1" spans="1:13" s="5" customFormat="1" ht="17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38"/>
    </row>
    <row r="2" spans="1:13" s="5" customFormat="1" ht="28.5" customHeight="1">
      <c r="A2" s="531">
        <v>2020</v>
      </c>
      <c r="B2" s="537" t="s">
        <v>427</v>
      </c>
      <c r="C2" s="537"/>
      <c r="D2" s="537"/>
      <c r="E2" s="537"/>
      <c r="F2" s="537"/>
      <c r="G2" s="537"/>
      <c r="H2" s="537"/>
      <c r="I2" s="537"/>
      <c r="J2" s="537"/>
      <c r="K2" s="537"/>
      <c r="L2" s="507" t="s">
        <v>228</v>
      </c>
    </row>
    <row r="3" spans="1:13" s="5" customFormat="1" ht="27" customHeight="1">
      <c r="A3" s="531"/>
      <c r="B3" s="600" t="s">
        <v>428</v>
      </c>
      <c r="C3" s="600"/>
      <c r="D3" s="600"/>
      <c r="E3" s="600"/>
      <c r="F3" s="600"/>
      <c r="G3" s="600"/>
      <c r="H3" s="600"/>
      <c r="I3" s="600"/>
      <c r="J3" s="600"/>
      <c r="K3" s="600"/>
      <c r="L3" s="507"/>
    </row>
    <row r="4" spans="1:13" s="64" customFormat="1" ht="17.25" customHeight="1" thickBot="1">
      <c r="A4" s="271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3"/>
    </row>
    <row r="5" spans="1:13" s="17" customFormat="1" ht="24.95" customHeight="1" thickBot="1">
      <c r="A5" s="621" t="s">
        <v>13</v>
      </c>
      <c r="B5" s="619" t="s">
        <v>95</v>
      </c>
      <c r="C5" s="274" t="s">
        <v>10</v>
      </c>
      <c r="D5" s="275"/>
      <c r="E5" s="275"/>
      <c r="F5" s="275"/>
      <c r="G5" s="132"/>
      <c r="H5" s="73"/>
      <c r="I5" s="73"/>
      <c r="J5" s="73"/>
      <c r="K5" s="133" t="s">
        <v>9</v>
      </c>
      <c r="L5" s="619" t="s">
        <v>12</v>
      </c>
    </row>
    <row r="6" spans="1:13" s="2" customFormat="1" ht="57" customHeight="1" thickBot="1">
      <c r="A6" s="622"/>
      <c r="B6" s="620"/>
      <c r="C6" s="443" t="s">
        <v>0</v>
      </c>
      <c r="D6" s="444" t="s">
        <v>92</v>
      </c>
      <c r="E6" s="444" t="s">
        <v>51</v>
      </c>
      <c r="F6" s="444" t="s">
        <v>264</v>
      </c>
      <c r="G6" s="444" t="s">
        <v>263</v>
      </c>
      <c r="H6" s="444" t="s">
        <v>261</v>
      </c>
      <c r="I6" s="444" t="s">
        <v>260</v>
      </c>
      <c r="J6" s="444" t="s">
        <v>262</v>
      </c>
      <c r="K6" s="443" t="s">
        <v>11</v>
      </c>
      <c r="L6" s="620"/>
    </row>
    <row r="7" spans="1:13" s="2" customFormat="1" ht="21" customHeight="1" thickBot="1">
      <c r="A7" s="202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441" t="s">
        <v>84</v>
      </c>
      <c r="M7" s="17"/>
    </row>
    <row r="8" spans="1:13" s="17" customFormat="1" ht="18" customHeight="1">
      <c r="A8" s="223" t="s">
        <v>134</v>
      </c>
      <c r="B8" s="212">
        <f t="shared" ref="B8:B14" si="0">SUM(C8:K8)</f>
        <v>72</v>
      </c>
      <c r="C8" s="213">
        <v>0</v>
      </c>
      <c r="D8" s="213">
        <v>0</v>
      </c>
      <c r="E8" s="214">
        <v>0</v>
      </c>
      <c r="F8" s="214">
        <v>0</v>
      </c>
      <c r="G8" s="213">
        <v>1</v>
      </c>
      <c r="H8" s="214">
        <v>0</v>
      </c>
      <c r="I8" s="213">
        <v>5</v>
      </c>
      <c r="J8" s="214">
        <v>19</v>
      </c>
      <c r="K8" s="213">
        <v>47</v>
      </c>
      <c r="L8" s="224" t="s">
        <v>133</v>
      </c>
    </row>
    <row r="9" spans="1:13" s="17" customFormat="1" ht="18" customHeight="1">
      <c r="A9" s="225" t="s">
        <v>135</v>
      </c>
      <c r="B9" s="172">
        <f t="shared" si="0"/>
        <v>333</v>
      </c>
      <c r="C9" s="170">
        <v>25</v>
      </c>
      <c r="D9" s="170">
        <v>16</v>
      </c>
      <c r="E9" s="170">
        <v>24</v>
      </c>
      <c r="F9" s="169">
        <v>33</v>
      </c>
      <c r="G9" s="170">
        <v>51</v>
      </c>
      <c r="H9" s="170">
        <v>33</v>
      </c>
      <c r="I9" s="170">
        <v>42</v>
      </c>
      <c r="J9" s="169">
        <v>57</v>
      </c>
      <c r="K9" s="170">
        <v>52</v>
      </c>
      <c r="L9" s="224" t="s">
        <v>14</v>
      </c>
    </row>
    <row r="10" spans="1:13" s="17" customFormat="1" ht="18" customHeight="1">
      <c r="A10" s="225" t="s">
        <v>16</v>
      </c>
      <c r="B10" s="172">
        <f t="shared" si="0"/>
        <v>661</v>
      </c>
      <c r="C10" s="170">
        <v>39</v>
      </c>
      <c r="D10" s="170">
        <v>30</v>
      </c>
      <c r="E10" s="170">
        <v>61</v>
      </c>
      <c r="F10" s="169">
        <v>86</v>
      </c>
      <c r="G10" s="170">
        <v>85</v>
      </c>
      <c r="H10" s="170">
        <v>60</v>
      </c>
      <c r="I10" s="170">
        <v>85</v>
      </c>
      <c r="J10" s="169">
        <v>127</v>
      </c>
      <c r="K10" s="170">
        <v>88</v>
      </c>
      <c r="L10" s="224" t="s">
        <v>15</v>
      </c>
    </row>
    <row r="11" spans="1:13" s="17" customFormat="1" ht="18" customHeight="1">
      <c r="A11" s="225" t="s">
        <v>136</v>
      </c>
      <c r="B11" s="172">
        <f t="shared" si="0"/>
        <v>197</v>
      </c>
      <c r="C11" s="170">
        <v>16</v>
      </c>
      <c r="D11" s="170">
        <v>6</v>
      </c>
      <c r="E11" s="170">
        <v>7</v>
      </c>
      <c r="F11" s="169">
        <v>10</v>
      </c>
      <c r="G11" s="170">
        <v>14</v>
      </c>
      <c r="H11" s="170">
        <v>10</v>
      </c>
      <c r="I11" s="170">
        <v>11</v>
      </c>
      <c r="J11" s="169">
        <v>29</v>
      </c>
      <c r="K11" s="170">
        <v>94</v>
      </c>
      <c r="L11" s="224" t="s">
        <v>130</v>
      </c>
    </row>
    <row r="12" spans="1:13" s="17" customFormat="1" ht="18" customHeight="1">
      <c r="A12" s="225" t="s">
        <v>137</v>
      </c>
      <c r="B12" s="172">
        <f t="shared" si="0"/>
        <v>39</v>
      </c>
      <c r="C12" s="170">
        <v>7</v>
      </c>
      <c r="D12" s="170">
        <v>2</v>
      </c>
      <c r="E12" s="170">
        <v>7</v>
      </c>
      <c r="F12" s="169">
        <v>7</v>
      </c>
      <c r="G12" s="169">
        <v>5</v>
      </c>
      <c r="H12" s="170">
        <v>2</v>
      </c>
      <c r="I12" s="170">
        <v>5</v>
      </c>
      <c r="J12" s="169">
        <v>2</v>
      </c>
      <c r="K12" s="169">
        <v>2</v>
      </c>
      <c r="L12" s="224" t="s">
        <v>131</v>
      </c>
    </row>
    <row r="13" spans="1:13" s="17" customFormat="1" ht="18" customHeight="1">
      <c r="A13" s="225" t="s">
        <v>31</v>
      </c>
      <c r="B13" s="172">
        <f t="shared" si="0"/>
        <v>2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1</v>
      </c>
      <c r="J13" s="169">
        <v>1</v>
      </c>
      <c r="K13" s="169"/>
      <c r="L13" s="224" t="s">
        <v>259</v>
      </c>
    </row>
    <row r="14" spans="1:13" s="17" customFormat="1" ht="18" customHeight="1" thickBot="1">
      <c r="A14" s="226" t="s">
        <v>23</v>
      </c>
      <c r="B14" s="184">
        <f t="shared" si="0"/>
        <v>1304</v>
      </c>
      <c r="C14" s="185">
        <v>87</v>
      </c>
      <c r="D14" s="185">
        <v>54</v>
      </c>
      <c r="E14" s="184">
        <v>99</v>
      </c>
      <c r="F14" s="184">
        <v>136</v>
      </c>
      <c r="G14" s="185">
        <v>156</v>
      </c>
      <c r="H14" s="184">
        <v>105</v>
      </c>
      <c r="I14" s="185">
        <v>149</v>
      </c>
      <c r="J14" s="184">
        <v>235</v>
      </c>
      <c r="K14" s="185">
        <v>283</v>
      </c>
      <c r="L14" s="227" t="s">
        <v>76</v>
      </c>
    </row>
    <row r="15" spans="1:13" s="17" customFormat="1" ht="18" customHeight="1" thickBot="1">
      <c r="A15" s="202" t="s">
        <v>20</v>
      </c>
      <c r="B15" s="241"/>
      <c r="C15" s="242"/>
      <c r="D15" s="242"/>
      <c r="E15" s="242"/>
      <c r="F15" s="242"/>
      <c r="G15" s="242"/>
      <c r="H15" s="242"/>
      <c r="I15" s="242"/>
      <c r="J15" s="242"/>
      <c r="K15" s="242"/>
      <c r="L15" s="441" t="s">
        <v>104</v>
      </c>
    </row>
    <row r="16" spans="1:13" s="17" customFormat="1" ht="18" customHeight="1">
      <c r="A16" s="223" t="s">
        <v>134</v>
      </c>
      <c r="B16" s="212">
        <f t="shared" ref="B16:B21" si="1">SUM(C16:K16)</f>
        <v>1</v>
      </c>
      <c r="C16" s="213">
        <v>0</v>
      </c>
      <c r="D16" s="213">
        <v>0</v>
      </c>
      <c r="E16" s="214">
        <v>0</v>
      </c>
      <c r="F16" s="214">
        <v>0</v>
      </c>
      <c r="G16" s="213">
        <v>0</v>
      </c>
      <c r="H16" s="214">
        <v>0</v>
      </c>
      <c r="I16" s="213">
        <v>0</v>
      </c>
      <c r="J16" s="214">
        <v>0</v>
      </c>
      <c r="K16" s="213">
        <v>1</v>
      </c>
      <c r="L16" s="224" t="s">
        <v>133</v>
      </c>
    </row>
    <row r="17" spans="1:13" s="17" customFormat="1" ht="18" customHeight="1">
      <c r="A17" s="225" t="s">
        <v>135</v>
      </c>
      <c r="B17" s="172">
        <f t="shared" si="1"/>
        <v>39</v>
      </c>
      <c r="C17" s="170">
        <v>0</v>
      </c>
      <c r="D17" s="170">
        <v>1</v>
      </c>
      <c r="E17" s="170">
        <v>2</v>
      </c>
      <c r="F17" s="169">
        <v>1</v>
      </c>
      <c r="G17" s="170">
        <v>5</v>
      </c>
      <c r="H17" s="170">
        <v>5</v>
      </c>
      <c r="I17" s="170">
        <v>7</v>
      </c>
      <c r="J17" s="169">
        <v>8</v>
      </c>
      <c r="K17" s="170">
        <v>10</v>
      </c>
      <c r="L17" s="224" t="s">
        <v>14</v>
      </c>
    </row>
    <row r="18" spans="1:13" s="17" customFormat="1" ht="18" customHeight="1">
      <c r="A18" s="225" t="s">
        <v>16</v>
      </c>
      <c r="B18" s="172">
        <f t="shared" si="1"/>
        <v>152</v>
      </c>
      <c r="C18" s="170">
        <v>3</v>
      </c>
      <c r="D18" s="170">
        <v>4</v>
      </c>
      <c r="E18" s="170">
        <v>16</v>
      </c>
      <c r="F18" s="169">
        <v>18</v>
      </c>
      <c r="G18" s="170">
        <v>9</v>
      </c>
      <c r="H18" s="170">
        <v>21</v>
      </c>
      <c r="I18" s="170">
        <v>34</v>
      </c>
      <c r="J18" s="169">
        <v>33</v>
      </c>
      <c r="K18" s="170">
        <v>14</v>
      </c>
      <c r="L18" s="224" t="s">
        <v>15</v>
      </c>
    </row>
    <row r="19" spans="1:13" s="17" customFormat="1" ht="18" customHeight="1">
      <c r="A19" s="225" t="s">
        <v>136</v>
      </c>
      <c r="B19" s="172">
        <f t="shared" si="1"/>
        <v>37</v>
      </c>
      <c r="C19" s="170">
        <v>0</v>
      </c>
      <c r="D19" s="170">
        <v>0</v>
      </c>
      <c r="E19" s="170">
        <v>0</v>
      </c>
      <c r="F19" s="169">
        <v>1</v>
      </c>
      <c r="G19" s="170">
        <v>1</v>
      </c>
      <c r="H19" s="170">
        <v>5</v>
      </c>
      <c r="I19" s="170">
        <v>3</v>
      </c>
      <c r="J19" s="169">
        <v>12</v>
      </c>
      <c r="K19" s="170">
        <v>15</v>
      </c>
      <c r="L19" s="224" t="s">
        <v>130</v>
      </c>
    </row>
    <row r="20" spans="1:13" s="2" customFormat="1" ht="21" customHeight="1">
      <c r="A20" s="225" t="s">
        <v>137</v>
      </c>
      <c r="B20" s="172">
        <f t="shared" si="1"/>
        <v>3</v>
      </c>
      <c r="C20" s="170">
        <v>0</v>
      </c>
      <c r="D20" s="170">
        <v>0</v>
      </c>
      <c r="E20" s="170">
        <v>1</v>
      </c>
      <c r="F20" s="169">
        <v>0</v>
      </c>
      <c r="G20" s="169">
        <v>0</v>
      </c>
      <c r="H20" s="170">
        <v>0</v>
      </c>
      <c r="I20" s="170">
        <v>0</v>
      </c>
      <c r="J20" s="169">
        <v>2</v>
      </c>
      <c r="K20" s="169">
        <v>0</v>
      </c>
      <c r="L20" s="224" t="s">
        <v>131</v>
      </c>
      <c r="M20" s="17"/>
    </row>
    <row r="21" spans="1:13" s="2" customFormat="1" ht="21" customHeight="1">
      <c r="A21" s="225" t="s">
        <v>31</v>
      </c>
      <c r="B21" s="172">
        <f t="shared" si="1"/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224" t="s">
        <v>259</v>
      </c>
      <c r="M21" s="17"/>
    </row>
    <row r="22" spans="1:13" s="17" customFormat="1" ht="18" customHeight="1" thickBot="1">
      <c r="A22" s="226" t="s">
        <v>23</v>
      </c>
      <c r="B22" s="184">
        <f t="shared" ref="B22:J22" si="2">SUM(B16:B21)</f>
        <v>232</v>
      </c>
      <c r="C22" s="185">
        <f t="shared" si="2"/>
        <v>3</v>
      </c>
      <c r="D22" s="185">
        <f t="shared" si="2"/>
        <v>5</v>
      </c>
      <c r="E22" s="184">
        <f t="shared" si="2"/>
        <v>19</v>
      </c>
      <c r="F22" s="184">
        <f t="shared" si="2"/>
        <v>20</v>
      </c>
      <c r="G22" s="185">
        <f t="shared" si="2"/>
        <v>15</v>
      </c>
      <c r="H22" s="184">
        <f t="shared" si="2"/>
        <v>31</v>
      </c>
      <c r="I22" s="185">
        <f t="shared" si="2"/>
        <v>44</v>
      </c>
      <c r="J22" s="184">
        <f t="shared" si="2"/>
        <v>55</v>
      </c>
      <c r="K22" s="185">
        <f>SUM(K16:K21)</f>
        <v>40</v>
      </c>
      <c r="L22" s="227" t="s">
        <v>76</v>
      </c>
    </row>
    <row r="23" spans="1:13" s="17" customFormat="1" ht="18" customHeight="1" thickBot="1">
      <c r="A23" s="202" t="s">
        <v>23</v>
      </c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441" t="s">
        <v>76</v>
      </c>
    </row>
    <row r="24" spans="1:13" s="17" customFormat="1" ht="18" customHeight="1">
      <c r="A24" s="223" t="s">
        <v>134</v>
      </c>
      <c r="B24" s="212">
        <f t="shared" ref="B24:J24" si="3">B16+B8</f>
        <v>73</v>
      </c>
      <c r="C24" s="213">
        <f t="shared" si="3"/>
        <v>0</v>
      </c>
      <c r="D24" s="213">
        <f t="shared" si="3"/>
        <v>0</v>
      </c>
      <c r="E24" s="214">
        <f t="shared" si="3"/>
        <v>0</v>
      </c>
      <c r="F24" s="214">
        <f t="shared" si="3"/>
        <v>0</v>
      </c>
      <c r="G24" s="213">
        <f t="shared" si="3"/>
        <v>1</v>
      </c>
      <c r="H24" s="214">
        <f t="shared" si="3"/>
        <v>0</v>
      </c>
      <c r="I24" s="213">
        <f t="shared" si="3"/>
        <v>5</v>
      </c>
      <c r="J24" s="214">
        <f t="shared" si="3"/>
        <v>19</v>
      </c>
      <c r="K24" s="213">
        <f>K16+K8</f>
        <v>48</v>
      </c>
      <c r="L24" s="224" t="s">
        <v>133</v>
      </c>
    </row>
    <row r="25" spans="1:13" s="17" customFormat="1" ht="18" customHeight="1">
      <c r="A25" s="225" t="s">
        <v>135</v>
      </c>
      <c r="B25" s="172">
        <f t="shared" ref="B25:K25" si="4">B17+B9</f>
        <v>372</v>
      </c>
      <c r="C25" s="170">
        <f t="shared" si="4"/>
        <v>25</v>
      </c>
      <c r="D25" s="170">
        <f t="shared" si="4"/>
        <v>17</v>
      </c>
      <c r="E25" s="170">
        <f t="shared" si="4"/>
        <v>26</v>
      </c>
      <c r="F25" s="169">
        <f t="shared" si="4"/>
        <v>34</v>
      </c>
      <c r="G25" s="170">
        <f t="shared" si="4"/>
        <v>56</v>
      </c>
      <c r="H25" s="170">
        <f t="shared" si="4"/>
        <v>38</v>
      </c>
      <c r="I25" s="170">
        <f t="shared" si="4"/>
        <v>49</v>
      </c>
      <c r="J25" s="169">
        <f t="shared" si="4"/>
        <v>65</v>
      </c>
      <c r="K25" s="170">
        <f t="shared" si="4"/>
        <v>62</v>
      </c>
      <c r="L25" s="224" t="s">
        <v>14</v>
      </c>
    </row>
    <row r="26" spans="1:13" s="17" customFormat="1" ht="18" customHeight="1">
      <c r="A26" s="225" t="s">
        <v>16</v>
      </c>
      <c r="B26" s="172">
        <f t="shared" ref="B26:K26" si="5">B18+B10</f>
        <v>813</v>
      </c>
      <c r="C26" s="170">
        <f t="shared" si="5"/>
        <v>42</v>
      </c>
      <c r="D26" s="170">
        <f t="shared" si="5"/>
        <v>34</v>
      </c>
      <c r="E26" s="170">
        <f t="shared" si="5"/>
        <v>77</v>
      </c>
      <c r="F26" s="169">
        <f t="shared" si="5"/>
        <v>104</v>
      </c>
      <c r="G26" s="170">
        <f t="shared" si="5"/>
        <v>94</v>
      </c>
      <c r="H26" s="170">
        <f t="shared" si="5"/>
        <v>81</v>
      </c>
      <c r="I26" s="170">
        <f t="shared" si="5"/>
        <v>119</v>
      </c>
      <c r="J26" s="169">
        <f t="shared" si="5"/>
        <v>160</v>
      </c>
      <c r="K26" s="170">
        <f t="shared" si="5"/>
        <v>102</v>
      </c>
      <c r="L26" s="224" t="s">
        <v>15</v>
      </c>
    </row>
    <row r="27" spans="1:13" s="17" customFormat="1" ht="18" customHeight="1">
      <c r="A27" s="225" t="s">
        <v>136</v>
      </c>
      <c r="B27" s="172">
        <f t="shared" ref="B27:K27" si="6">B19+B11</f>
        <v>234</v>
      </c>
      <c r="C27" s="170">
        <f t="shared" si="6"/>
        <v>16</v>
      </c>
      <c r="D27" s="170">
        <f t="shared" si="6"/>
        <v>6</v>
      </c>
      <c r="E27" s="170">
        <f t="shared" si="6"/>
        <v>7</v>
      </c>
      <c r="F27" s="169">
        <f t="shared" si="6"/>
        <v>11</v>
      </c>
      <c r="G27" s="170">
        <f t="shared" si="6"/>
        <v>15</v>
      </c>
      <c r="H27" s="170">
        <f t="shared" si="6"/>
        <v>15</v>
      </c>
      <c r="I27" s="170">
        <f t="shared" si="6"/>
        <v>14</v>
      </c>
      <c r="J27" s="169">
        <f t="shared" si="6"/>
        <v>41</v>
      </c>
      <c r="K27" s="170">
        <f t="shared" si="6"/>
        <v>109</v>
      </c>
      <c r="L27" s="224" t="s">
        <v>130</v>
      </c>
    </row>
    <row r="28" spans="1:13" s="2" customFormat="1" ht="21" customHeight="1">
      <c r="A28" s="225" t="s">
        <v>137</v>
      </c>
      <c r="B28" s="172">
        <f t="shared" ref="B28:K28" si="7">B20+B12</f>
        <v>42</v>
      </c>
      <c r="C28" s="170">
        <f t="shared" si="7"/>
        <v>7</v>
      </c>
      <c r="D28" s="170">
        <f t="shared" si="7"/>
        <v>2</v>
      </c>
      <c r="E28" s="170">
        <f t="shared" si="7"/>
        <v>8</v>
      </c>
      <c r="F28" s="169">
        <f t="shared" si="7"/>
        <v>7</v>
      </c>
      <c r="G28" s="169">
        <f t="shared" si="7"/>
        <v>5</v>
      </c>
      <c r="H28" s="170">
        <f t="shared" si="7"/>
        <v>2</v>
      </c>
      <c r="I28" s="170">
        <f t="shared" si="7"/>
        <v>5</v>
      </c>
      <c r="J28" s="169">
        <f t="shared" si="7"/>
        <v>4</v>
      </c>
      <c r="K28" s="169">
        <f t="shared" si="7"/>
        <v>2</v>
      </c>
      <c r="L28" s="224" t="s">
        <v>131</v>
      </c>
      <c r="M28" s="17"/>
    </row>
    <row r="29" spans="1:13" s="2" customFormat="1" ht="21" customHeight="1">
      <c r="A29" s="225" t="s">
        <v>31</v>
      </c>
      <c r="B29" s="172">
        <f t="shared" ref="B29:K29" si="8">B21+B13</f>
        <v>2</v>
      </c>
      <c r="C29" s="169">
        <f t="shared" si="8"/>
        <v>0</v>
      </c>
      <c r="D29" s="169">
        <f t="shared" si="8"/>
        <v>0</v>
      </c>
      <c r="E29" s="169">
        <f t="shared" si="8"/>
        <v>0</v>
      </c>
      <c r="F29" s="169">
        <f t="shared" si="8"/>
        <v>0</v>
      </c>
      <c r="G29" s="169">
        <f t="shared" si="8"/>
        <v>0</v>
      </c>
      <c r="H29" s="169">
        <f t="shared" si="8"/>
        <v>0</v>
      </c>
      <c r="I29" s="169">
        <f t="shared" si="8"/>
        <v>1</v>
      </c>
      <c r="J29" s="169">
        <f t="shared" si="8"/>
        <v>1</v>
      </c>
      <c r="K29" s="169">
        <f t="shared" si="8"/>
        <v>0</v>
      </c>
      <c r="L29" s="224" t="s">
        <v>259</v>
      </c>
      <c r="M29" s="17"/>
    </row>
    <row r="30" spans="1:13" s="17" customFormat="1" ht="18" customHeight="1" thickBot="1">
      <c r="A30" s="226" t="s">
        <v>23</v>
      </c>
      <c r="B30" s="184">
        <f t="shared" ref="B30:K30" si="9">B22+B14</f>
        <v>1536</v>
      </c>
      <c r="C30" s="185">
        <f t="shared" si="9"/>
        <v>90</v>
      </c>
      <c r="D30" s="185">
        <f t="shared" si="9"/>
        <v>59</v>
      </c>
      <c r="E30" s="184">
        <f t="shared" si="9"/>
        <v>118</v>
      </c>
      <c r="F30" s="184">
        <f t="shared" si="9"/>
        <v>156</v>
      </c>
      <c r="G30" s="185">
        <f t="shared" si="9"/>
        <v>171</v>
      </c>
      <c r="H30" s="184">
        <f t="shared" si="9"/>
        <v>136</v>
      </c>
      <c r="I30" s="185">
        <f t="shared" si="9"/>
        <v>193</v>
      </c>
      <c r="J30" s="184">
        <f t="shared" si="9"/>
        <v>290</v>
      </c>
      <c r="K30" s="185">
        <f t="shared" si="9"/>
        <v>323</v>
      </c>
      <c r="L30" s="227" t="s">
        <v>76</v>
      </c>
    </row>
    <row r="31" spans="1:13">
      <c r="A31" s="39" t="s">
        <v>141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09" t="s">
        <v>140</v>
      </c>
    </row>
    <row r="32" spans="1:13">
      <c r="A32" s="39" t="s">
        <v>161</v>
      </c>
      <c r="B32" s="24"/>
      <c r="C32" s="24"/>
      <c r="D32" s="562" t="s">
        <v>160</v>
      </c>
      <c r="E32" s="562"/>
      <c r="F32" s="562"/>
      <c r="G32" s="562"/>
      <c r="H32" s="562"/>
      <c r="I32" s="562"/>
      <c r="J32" s="562"/>
      <c r="K32" s="562"/>
      <c r="L32" s="562"/>
    </row>
    <row r="33" spans="1:1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</sheetData>
  <sortState xmlns:xlrd2="http://schemas.microsoft.com/office/spreadsheetml/2017/richdata2" ref="A71:L79">
    <sortCondition descending="1" ref="A71"/>
  </sortState>
  <mergeCells count="8">
    <mergeCell ref="A5:A6"/>
    <mergeCell ref="L5:L6"/>
    <mergeCell ref="D32:L32"/>
    <mergeCell ref="A2:A3"/>
    <mergeCell ref="L2:L3"/>
    <mergeCell ref="B5:B6"/>
    <mergeCell ref="B2:K2"/>
    <mergeCell ref="B3:K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4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>
    <tabColor rgb="FFFFFF00"/>
  </sheetPr>
  <dimension ref="A1:P30"/>
  <sheetViews>
    <sheetView showGridLines="0" view="pageBreakPreview" topLeftCell="A7" zoomScale="90" zoomScaleNormal="60" zoomScaleSheetLayoutView="90" workbookViewId="0">
      <selection activeCell="P23" sqref="P23"/>
    </sheetView>
  </sheetViews>
  <sheetFormatPr defaultColWidth="9.140625" defaultRowHeight="12.75"/>
  <cols>
    <col min="1" max="1" width="24.5703125" style="3" customWidth="1"/>
    <col min="2" max="2" width="8.85546875" style="2" customWidth="1"/>
    <col min="3" max="11" width="7.42578125" style="3" customWidth="1"/>
    <col min="12" max="12" width="19" style="3" customWidth="1"/>
    <col min="13" max="16384" width="9.140625" style="3"/>
  </cols>
  <sheetData>
    <row r="1" spans="1:16" ht="15.75" customHeight="1">
      <c r="A1" s="27"/>
      <c r="B1" s="20"/>
      <c r="C1" s="27"/>
      <c r="D1" s="27"/>
      <c r="E1" s="27"/>
      <c r="F1" s="27"/>
      <c r="G1" s="170"/>
      <c r="H1" s="27"/>
      <c r="I1" s="27"/>
      <c r="J1" s="27"/>
      <c r="K1" s="11"/>
      <c r="L1" s="37"/>
    </row>
    <row r="2" spans="1:16" s="5" customFormat="1" ht="39.950000000000003" customHeight="1">
      <c r="A2" s="531">
        <v>2020</v>
      </c>
      <c r="B2" s="537" t="s">
        <v>429</v>
      </c>
      <c r="C2" s="537"/>
      <c r="D2" s="537"/>
      <c r="E2" s="537"/>
      <c r="F2" s="537"/>
      <c r="G2" s="537"/>
      <c r="H2" s="537"/>
      <c r="I2" s="537"/>
      <c r="J2" s="537"/>
      <c r="K2" s="537"/>
      <c r="L2" s="507" t="s">
        <v>240</v>
      </c>
    </row>
    <row r="3" spans="1:16" s="5" customFormat="1" ht="39.950000000000003" customHeight="1">
      <c r="A3" s="531"/>
      <c r="B3" s="600" t="s">
        <v>430</v>
      </c>
      <c r="C3" s="600"/>
      <c r="D3" s="600"/>
      <c r="E3" s="600"/>
      <c r="F3" s="600"/>
      <c r="G3" s="600"/>
      <c r="H3" s="600"/>
      <c r="I3" s="600"/>
      <c r="J3" s="600"/>
      <c r="K3" s="600"/>
      <c r="L3" s="507"/>
    </row>
    <row r="4" spans="1:16" s="64" customFormat="1" ht="25.5" customHeight="1" thickBot="1">
      <c r="A4" s="220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7"/>
    </row>
    <row r="5" spans="1:16" s="17" customFormat="1" ht="24.95" customHeight="1" thickBot="1">
      <c r="A5" s="650" t="s">
        <v>13</v>
      </c>
      <c r="B5" s="648" t="s">
        <v>95</v>
      </c>
      <c r="C5" s="445" t="s">
        <v>10</v>
      </c>
      <c r="D5" s="446"/>
      <c r="E5" s="446"/>
      <c r="F5" s="446"/>
      <c r="G5" s="447"/>
      <c r="H5" s="448"/>
      <c r="I5" s="448"/>
      <c r="J5" s="448"/>
      <c r="K5" s="449" t="s">
        <v>9</v>
      </c>
      <c r="L5" s="652" t="s">
        <v>12</v>
      </c>
    </row>
    <row r="6" spans="1:16" s="2" customFormat="1" ht="57" customHeight="1" thickBot="1">
      <c r="A6" s="651"/>
      <c r="B6" s="649"/>
      <c r="C6" s="450" t="s">
        <v>0</v>
      </c>
      <c r="D6" s="451" t="s">
        <v>92</v>
      </c>
      <c r="E6" s="451" t="s">
        <v>51</v>
      </c>
      <c r="F6" s="451" t="s">
        <v>264</v>
      </c>
      <c r="G6" s="451" t="s">
        <v>263</v>
      </c>
      <c r="H6" s="451" t="s">
        <v>261</v>
      </c>
      <c r="I6" s="451" t="s">
        <v>260</v>
      </c>
      <c r="J6" s="451" t="s">
        <v>262</v>
      </c>
      <c r="K6" s="450" t="s">
        <v>11</v>
      </c>
      <c r="L6" s="653"/>
    </row>
    <row r="7" spans="1:16" s="2" customFormat="1" ht="21" customHeight="1" thickBot="1">
      <c r="A7" s="202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441" t="s">
        <v>84</v>
      </c>
      <c r="M7" s="17"/>
      <c r="N7" s="17"/>
      <c r="O7" s="17"/>
      <c r="P7" s="17"/>
    </row>
    <row r="8" spans="1:16" s="17" customFormat="1" ht="18" customHeight="1">
      <c r="A8" s="223" t="s">
        <v>134</v>
      </c>
      <c r="B8" s="212">
        <f>SUM(C8:K8)</f>
        <v>4</v>
      </c>
      <c r="C8" s="213">
        <v>0</v>
      </c>
      <c r="D8" s="214">
        <v>0</v>
      </c>
      <c r="E8" s="214">
        <v>0</v>
      </c>
      <c r="F8" s="213">
        <v>0</v>
      </c>
      <c r="G8" s="214">
        <v>0</v>
      </c>
      <c r="H8" s="213">
        <v>1</v>
      </c>
      <c r="I8" s="214">
        <v>1</v>
      </c>
      <c r="J8" s="213">
        <v>1</v>
      </c>
      <c r="K8" s="212">
        <v>1</v>
      </c>
      <c r="L8" s="224" t="s">
        <v>133</v>
      </c>
    </row>
    <row r="9" spans="1:16" s="17" customFormat="1" ht="18" customHeight="1">
      <c r="A9" s="225" t="s">
        <v>135</v>
      </c>
      <c r="B9" s="172">
        <f>SUM(C9:K9)</f>
        <v>26</v>
      </c>
      <c r="C9" s="170">
        <v>1</v>
      </c>
      <c r="D9" s="172">
        <v>0</v>
      </c>
      <c r="E9" s="169">
        <v>1</v>
      </c>
      <c r="F9" s="170">
        <v>3</v>
      </c>
      <c r="G9" s="170">
        <v>5</v>
      </c>
      <c r="H9" s="170">
        <v>3</v>
      </c>
      <c r="I9" s="169">
        <v>3</v>
      </c>
      <c r="J9" s="170">
        <v>7</v>
      </c>
      <c r="K9" s="172">
        <v>3</v>
      </c>
      <c r="L9" s="224" t="s">
        <v>14</v>
      </c>
    </row>
    <row r="10" spans="1:16" s="17" customFormat="1" ht="18" customHeight="1">
      <c r="A10" s="225" t="s">
        <v>16</v>
      </c>
      <c r="B10" s="172">
        <f>SUM(C10:K10)</f>
        <v>38</v>
      </c>
      <c r="C10" s="172">
        <v>0</v>
      </c>
      <c r="D10" s="170">
        <v>1</v>
      </c>
      <c r="E10" s="169">
        <v>2</v>
      </c>
      <c r="F10" s="170">
        <v>3</v>
      </c>
      <c r="G10" s="170">
        <v>5</v>
      </c>
      <c r="H10" s="170">
        <v>5</v>
      </c>
      <c r="I10" s="169">
        <v>10</v>
      </c>
      <c r="J10" s="170">
        <v>8</v>
      </c>
      <c r="K10" s="172">
        <v>4</v>
      </c>
      <c r="L10" s="224" t="s">
        <v>15</v>
      </c>
    </row>
    <row r="11" spans="1:16" s="17" customFormat="1" ht="18" customHeight="1">
      <c r="A11" s="225" t="s">
        <v>136</v>
      </c>
      <c r="B11" s="172">
        <f>SUM(C11:K11)</f>
        <v>32</v>
      </c>
      <c r="C11" s="170">
        <v>2</v>
      </c>
      <c r="D11" s="170">
        <v>1</v>
      </c>
      <c r="E11" s="169">
        <v>3</v>
      </c>
      <c r="F11" s="170">
        <v>1</v>
      </c>
      <c r="G11" s="170">
        <v>4</v>
      </c>
      <c r="H11" s="170">
        <v>3</v>
      </c>
      <c r="I11" s="169">
        <v>6</v>
      </c>
      <c r="J11" s="170">
        <v>6</v>
      </c>
      <c r="K11" s="172">
        <v>6</v>
      </c>
      <c r="L11" s="224" t="s">
        <v>130</v>
      </c>
    </row>
    <row r="12" spans="1:16" s="17" customFormat="1" ht="18" customHeight="1">
      <c r="A12" s="225" t="s">
        <v>137</v>
      </c>
      <c r="B12" s="172">
        <f>SUM(C12:K12)</f>
        <v>2</v>
      </c>
      <c r="C12" s="170">
        <v>0</v>
      </c>
      <c r="D12" s="170">
        <v>0</v>
      </c>
      <c r="E12" s="169">
        <v>0</v>
      </c>
      <c r="F12" s="169">
        <v>1</v>
      </c>
      <c r="G12" s="170">
        <v>1</v>
      </c>
      <c r="H12" s="170">
        <v>0</v>
      </c>
      <c r="I12" s="169">
        <v>0</v>
      </c>
      <c r="J12" s="169">
        <v>0</v>
      </c>
      <c r="K12" s="172">
        <v>0</v>
      </c>
      <c r="L12" s="224" t="s">
        <v>131</v>
      </c>
    </row>
    <row r="13" spans="1:16" s="17" customFormat="1" ht="18" customHeight="1" thickBot="1">
      <c r="A13" s="226" t="s">
        <v>23</v>
      </c>
      <c r="B13" s="184">
        <f t="shared" ref="B13:K13" si="0">SUM(B8:B12)</f>
        <v>102</v>
      </c>
      <c r="C13" s="185">
        <f t="shared" si="0"/>
        <v>3</v>
      </c>
      <c r="D13" s="184">
        <f t="shared" si="0"/>
        <v>2</v>
      </c>
      <c r="E13" s="184">
        <f t="shared" si="0"/>
        <v>6</v>
      </c>
      <c r="F13" s="185">
        <f t="shared" si="0"/>
        <v>8</v>
      </c>
      <c r="G13" s="184">
        <f t="shared" si="0"/>
        <v>15</v>
      </c>
      <c r="H13" s="185">
        <f t="shared" si="0"/>
        <v>12</v>
      </c>
      <c r="I13" s="184">
        <f t="shared" si="0"/>
        <v>20</v>
      </c>
      <c r="J13" s="185">
        <f t="shared" si="0"/>
        <v>22</v>
      </c>
      <c r="K13" s="184">
        <f t="shared" si="0"/>
        <v>14</v>
      </c>
      <c r="L13" s="227" t="s">
        <v>76</v>
      </c>
    </row>
    <row r="14" spans="1:16" s="17" customFormat="1" ht="18" customHeight="1" thickBot="1">
      <c r="A14" s="202" t="s">
        <v>20</v>
      </c>
      <c r="B14" s="241"/>
      <c r="C14" s="242"/>
      <c r="D14" s="242"/>
      <c r="E14" s="242"/>
      <c r="F14" s="242"/>
      <c r="G14" s="242"/>
      <c r="H14" s="242"/>
      <c r="I14" s="242"/>
      <c r="J14" s="242"/>
      <c r="K14" s="242"/>
      <c r="L14" s="441" t="s">
        <v>104</v>
      </c>
    </row>
    <row r="15" spans="1:16" s="17" customFormat="1" ht="18" customHeight="1">
      <c r="A15" s="223" t="s">
        <v>134</v>
      </c>
      <c r="B15" s="212">
        <f t="shared" ref="B15:B20" si="1">SUM(C15:K15)</f>
        <v>1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212">
        <v>1</v>
      </c>
      <c r="L15" s="224" t="s">
        <v>133</v>
      </c>
    </row>
    <row r="16" spans="1:16" s="17" customFormat="1" ht="18" customHeight="1">
      <c r="A16" s="225" t="s">
        <v>135</v>
      </c>
      <c r="B16" s="172">
        <f t="shared" si="1"/>
        <v>21</v>
      </c>
      <c r="C16" s="172">
        <v>0</v>
      </c>
      <c r="D16" s="170">
        <v>1</v>
      </c>
      <c r="E16" s="169">
        <v>5</v>
      </c>
      <c r="F16" s="170">
        <v>4</v>
      </c>
      <c r="G16" s="170">
        <v>1</v>
      </c>
      <c r="H16" s="170">
        <v>2</v>
      </c>
      <c r="I16" s="169">
        <v>1</v>
      </c>
      <c r="J16" s="170">
        <v>7</v>
      </c>
      <c r="K16" s="172"/>
      <c r="L16" s="224" t="s">
        <v>14</v>
      </c>
    </row>
    <row r="17" spans="1:16" s="17" customFormat="1" ht="18" customHeight="1">
      <c r="A17" s="225" t="s">
        <v>16</v>
      </c>
      <c r="B17" s="172">
        <f t="shared" si="1"/>
        <v>50</v>
      </c>
      <c r="C17" s="172">
        <v>0</v>
      </c>
      <c r="D17" s="170">
        <v>1</v>
      </c>
      <c r="E17" s="169">
        <v>6</v>
      </c>
      <c r="F17" s="170">
        <v>6</v>
      </c>
      <c r="G17" s="170">
        <v>6</v>
      </c>
      <c r="H17" s="170">
        <v>5</v>
      </c>
      <c r="I17" s="169">
        <v>12</v>
      </c>
      <c r="J17" s="170">
        <v>9</v>
      </c>
      <c r="K17" s="172">
        <v>5</v>
      </c>
      <c r="L17" s="224" t="s">
        <v>15</v>
      </c>
    </row>
    <row r="18" spans="1:16" s="17" customFormat="1" ht="18" customHeight="1">
      <c r="A18" s="225" t="s">
        <v>136</v>
      </c>
      <c r="B18" s="172">
        <f t="shared" si="1"/>
        <v>11</v>
      </c>
      <c r="C18" s="170">
        <v>2</v>
      </c>
      <c r="D18" s="172">
        <v>0</v>
      </c>
      <c r="E18" s="172">
        <v>0</v>
      </c>
      <c r="F18" s="170">
        <v>2</v>
      </c>
      <c r="G18" s="170">
        <v>3</v>
      </c>
      <c r="H18" s="170">
        <v>1</v>
      </c>
      <c r="I18" s="169">
        <v>1</v>
      </c>
      <c r="J18" s="170">
        <v>1</v>
      </c>
      <c r="K18" s="172">
        <v>1</v>
      </c>
      <c r="L18" s="224" t="s">
        <v>130</v>
      </c>
    </row>
    <row r="19" spans="1:16" s="2" customFormat="1" ht="21" customHeight="1">
      <c r="A19" s="225" t="s">
        <v>137</v>
      </c>
      <c r="B19" s="172">
        <f t="shared" si="1"/>
        <v>3</v>
      </c>
      <c r="C19" s="172">
        <v>0</v>
      </c>
      <c r="D19" s="172">
        <v>0</v>
      </c>
      <c r="E19" s="169">
        <v>1</v>
      </c>
      <c r="F19" s="169">
        <v>1</v>
      </c>
      <c r="G19" s="172">
        <v>0</v>
      </c>
      <c r="H19" s="172">
        <v>0</v>
      </c>
      <c r="I19" s="172">
        <v>0</v>
      </c>
      <c r="J19" s="169">
        <v>1</v>
      </c>
      <c r="K19" s="172">
        <v>0</v>
      </c>
      <c r="L19" s="224" t="s">
        <v>131</v>
      </c>
      <c r="M19" s="17"/>
      <c r="N19" s="17"/>
      <c r="O19" s="17"/>
      <c r="P19" s="17"/>
    </row>
    <row r="20" spans="1:16" s="17" customFormat="1" ht="18" customHeight="1" thickBot="1">
      <c r="A20" s="226" t="s">
        <v>23</v>
      </c>
      <c r="B20" s="184">
        <f t="shared" si="1"/>
        <v>86</v>
      </c>
      <c r="C20" s="185">
        <f t="shared" ref="C20:K20" si="2">SUM(C15:C19)</f>
        <v>2</v>
      </c>
      <c r="D20" s="184">
        <f t="shared" si="2"/>
        <v>2</v>
      </c>
      <c r="E20" s="184">
        <f t="shared" si="2"/>
        <v>12</v>
      </c>
      <c r="F20" s="185">
        <f t="shared" si="2"/>
        <v>13</v>
      </c>
      <c r="G20" s="184">
        <f t="shared" si="2"/>
        <v>10</v>
      </c>
      <c r="H20" s="185">
        <f t="shared" si="2"/>
        <v>8</v>
      </c>
      <c r="I20" s="184">
        <f t="shared" si="2"/>
        <v>14</v>
      </c>
      <c r="J20" s="185">
        <f t="shared" si="2"/>
        <v>18</v>
      </c>
      <c r="K20" s="184">
        <f t="shared" si="2"/>
        <v>7</v>
      </c>
      <c r="L20" s="227" t="s">
        <v>76</v>
      </c>
    </row>
    <row r="21" spans="1:16" s="17" customFormat="1" ht="18" customHeight="1" thickBot="1">
      <c r="A21" s="202" t="s">
        <v>23</v>
      </c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441" t="s">
        <v>76</v>
      </c>
    </row>
    <row r="22" spans="1:16" s="17" customFormat="1" ht="18" customHeight="1">
      <c r="A22" s="223" t="s">
        <v>134</v>
      </c>
      <c r="B22" s="212">
        <f t="shared" ref="B22:K22" si="3">B15+B8</f>
        <v>5</v>
      </c>
      <c r="C22" s="213">
        <f t="shared" si="3"/>
        <v>0</v>
      </c>
      <c r="D22" s="214">
        <f t="shared" si="3"/>
        <v>0</v>
      </c>
      <c r="E22" s="214">
        <f t="shared" si="3"/>
        <v>0</v>
      </c>
      <c r="F22" s="213">
        <f t="shared" si="3"/>
        <v>0</v>
      </c>
      <c r="G22" s="214">
        <f t="shared" si="3"/>
        <v>0</v>
      </c>
      <c r="H22" s="213">
        <f t="shared" si="3"/>
        <v>1</v>
      </c>
      <c r="I22" s="214">
        <f t="shared" si="3"/>
        <v>1</v>
      </c>
      <c r="J22" s="213">
        <f t="shared" si="3"/>
        <v>1</v>
      </c>
      <c r="K22" s="212">
        <f t="shared" si="3"/>
        <v>2</v>
      </c>
      <c r="L22" s="224" t="s">
        <v>133</v>
      </c>
    </row>
    <row r="23" spans="1:16" s="17" customFormat="1" ht="18" customHeight="1">
      <c r="A23" s="225" t="s">
        <v>135</v>
      </c>
      <c r="B23" s="172">
        <f t="shared" ref="B23:K23" si="4">B16+B9</f>
        <v>47</v>
      </c>
      <c r="C23" s="170">
        <f t="shared" si="4"/>
        <v>1</v>
      </c>
      <c r="D23" s="170">
        <f t="shared" si="4"/>
        <v>1</v>
      </c>
      <c r="E23" s="169">
        <f t="shared" si="4"/>
        <v>6</v>
      </c>
      <c r="F23" s="170">
        <f t="shared" si="4"/>
        <v>7</v>
      </c>
      <c r="G23" s="170">
        <f t="shared" si="4"/>
        <v>6</v>
      </c>
      <c r="H23" s="170">
        <f t="shared" si="4"/>
        <v>5</v>
      </c>
      <c r="I23" s="169">
        <f t="shared" si="4"/>
        <v>4</v>
      </c>
      <c r="J23" s="170">
        <f t="shared" si="4"/>
        <v>14</v>
      </c>
      <c r="K23" s="172">
        <f t="shared" si="4"/>
        <v>3</v>
      </c>
      <c r="L23" s="224" t="s">
        <v>14</v>
      </c>
    </row>
    <row r="24" spans="1:16" s="17" customFormat="1" ht="18" customHeight="1">
      <c r="A24" s="225" t="s">
        <v>16</v>
      </c>
      <c r="B24" s="172">
        <f t="shared" ref="B24:K24" si="5">B17+B10</f>
        <v>88</v>
      </c>
      <c r="C24" s="170">
        <f t="shared" si="5"/>
        <v>0</v>
      </c>
      <c r="D24" s="170">
        <f t="shared" si="5"/>
        <v>2</v>
      </c>
      <c r="E24" s="169">
        <f t="shared" si="5"/>
        <v>8</v>
      </c>
      <c r="F24" s="170">
        <f t="shared" si="5"/>
        <v>9</v>
      </c>
      <c r="G24" s="170">
        <f t="shared" si="5"/>
        <v>11</v>
      </c>
      <c r="H24" s="170">
        <f t="shared" si="5"/>
        <v>10</v>
      </c>
      <c r="I24" s="169">
        <f t="shared" si="5"/>
        <v>22</v>
      </c>
      <c r="J24" s="170">
        <f t="shared" si="5"/>
        <v>17</v>
      </c>
      <c r="K24" s="172">
        <f t="shared" si="5"/>
        <v>9</v>
      </c>
      <c r="L24" s="224" t="s">
        <v>15</v>
      </c>
    </row>
    <row r="25" spans="1:16" s="17" customFormat="1" ht="18" customHeight="1">
      <c r="A25" s="225" t="s">
        <v>136</v>
      </c>
      <c r="B25" s="172">
        <f t="shared" ref="B25:K25" si="6">B18+B11</f>
        <v>43</v>
      </c>
      <c r="C25" s="170">
        <f t="shared" si="6"/>
        <v>4</v>
      </c>
      <c r="D25" s="170">
        <f t="shared" si="6"/>
        <v>1</v>
      </c>
      <c r="E25" s="169">
        <f t="shared" si="6"/>
        <v>3</v>
      </c>
      <c r="F25" s="170">
        <f t="shared" si="6"/>
        <v>3</v>
      </c>
      <c r="G25" s="170">
        <f t="shared" si="6"/>
        <v>7</v>
      </c>
      <c r="H25" s="170">
        <f t="shared" si="6"/>
        <v>4</v>
      </c>
      <c r="I25" s="169">
        <f t="shared" si="6"/>
        <v>7</v>
      </c>
      <c r="J25" s="170">
        <f t="shared" si="6"/>
        <v>7</v>
      </c>
      <c r="K25" s="172">
        <f t="shared" si="6"/>
        <v>7</v>
      </c>
      <c r="L25" s="224" t="s">
        <v>130</v>
      </c>
    </row>
    <row r="26" spans="1:16" s="2" customFormat="1" ht="21" customHeight="1">
      <c r="A26" s="225" t="s">
        <v>137</v>
      </c>
      <c r="B26" s="172">
        <f t="shared" ref="B26:K26" si="7">B19+B12</f>
        <v>5</v>
      </c>
      <c r="C26" s="170">
        <f t="shared" si="7"/>
        <v>0</v>
      </c>
      <c r="D26" s="170">
        <f t="shared" si="7"/>
        <v>0</v>
      </c>
      <c r="E26" s="169">
        <f t="shared" si="7"/>
        <v>1</v>
      </c>
      <c r="F26" s="169">
        <f t="shared" si="7"/>
        <v>2</v>
      </c>
      <c r="G26" s="170">
        <f t="shared" si="7"/>
        <v>1</v>
      </c>
      <c r="H26" s="170">
        <f t="shared" si="7"/>
        <v>0</v>
      </c>
      <c r="I26" s="169">
        <f t="shared" si="7"/>
        <v>0</v>
      </c>
      <c r="J26" s="169">
        <f t="shared" si="7"/>
        <v>1</v>
      </c>
      <c r="K26" s="172">
        <f t="shared" si="7"/>
        <v>0</v>
      </c>
      <c r="L26" s="224" t="s">
        <v>131</v>
      </c>
      <c r="M26" s="17"/>
      <c r="N26" s="17"/>
      <c r="O26" s="17"/>
      <c r="P26" s="17"/>
    </row>
    <row r="27" spans="1:16" s="17" customFormat="1" ht="18" customHeight="1" thickBot="1">
      <c r="A27" s="226" t="s">
        <v>23</v>
      </c>
      <c r="B27" s="184">
        <f t="shared" ref="B27:K27" si="8">B20+B13</f>
        <v>188</v>
      </c>
      <c r="C27" s="185">
        <f t="shared" si="8"/>
        <v>5</v>
      </c>
      <c r="D27" s="184">
        <f t="shared" si="8"/>
        <v>4</v>
      </c>
      <c r="E27" s="184">
        <f t="shared" si="8"/>
        <v>18</v>
      </c>
      <c r="F27" s="185">
        <f t="shared" si="8"/>
        <v>21</v>
      </c>
      <c r="G27" s="184">
        <f t="shared" si="8"/>
        <v>25</v>
      </c>
      <c r="H27" s="185">
        <f t="shared" si="8"/>
        <v>20</v>
      </c>
      <c r="I27" s="184">
        <f t="shared" si="8"/>
        <v>34</v>
      </c>
      <c r="J27" s="185">
        <f t="shared" si="8"/>
        <v>40</v>
      </c>
      <c r="K27" s="184">
        <f t="shared" si="8"/>
        <v>21</v>
      </c>
      <c r="L27" s="227" t="s">
        <v>76</v>
      </c>
    </row>
    <row r="28" spans="1:16">
      <c r="A28" s="39" t="s">
        <v>141</v>
      </c>
      <c r="B28" s="163"/>
      <c r="C28" s="24"/>
      <c r="D28" s="24"/>
      <c r="E28" s="24"/>
      <c r="F28" s="24"/>
      <c r="G28" s="24"/>
      <c r="H28" s="24"/>
      <c r="I28" s="24"/>
      <c r="J28" s="24"/>
      <c r="K28" s="24"/>
      <c r="L28" s="209" t="s">
        <v>140</v>
      </c>
    </row>
    <row r="29" spans="1:16">
      <c r="A29" s="39" t="s">
        <v>161</v>
      </c>
      <c r="B29" s="163"/>
      <c r="C29" s="24"/>
      <c r="D29" s="562" t="s">
        <v>160</v>
      </c>
      <c r="E29" s="562"/>
      <c r="F29" s="562"/>
      <c r="G29" s="562"/>
      <c r="H29" s="562"/>
      <c r="I29" s="562"/>
      <c r="J29" s="562"/>
      <c r="K29" s="562"/>
      <c r="L29" s="562"/>
    </row>
    <row r="30" spans="1:16">
      <c r="A30" s="24"/>
      <c r="B30" s="163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8">
    <mergeCell ref="D29:L29"/>
    <mergeCell ref="B5:B6"/>
    <mergeCell ref="A2:A3"/>
    <mergeCell ref="B2:K2"/>
    <mergeCell ref="L2:L3"/>
    <mergeCell ref="B3:K3"/>
    <mergeCell ref="A5:A6"/>
    <mergeCell ref="L5:L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69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CC66FF"/>
  </sheetPr>
  <dimension ref="A1:I53"/>
  <sheetViews>
    <sheetView showGridLines="0" view="pageBreakPreview" topLeftCell="A10" zoomScaleNormal="100" zoomScaleSheetLayoutView="100" workbookViewId="0">
      <selection activeCell="E50" sqref="E50"/>
    </sheetView>
  </sheetViews>
  <sheetFormatPr defaultColWidth="9.140625" defaultRowHeight="12.75"/>
  <cols>
    <col min="1" max="2" width="10.7109375" style="3" customWidth="1"/>
    <col min="3" max="3" width="9.5703125" style="3" customWidth="1"/>
    <col min="4" max="5" width="10.7109375" style="3" customWidth="1"/>
    <col min="6" max="6" width="10.5703125" style="3" customWidth="1"/>
    <col min="7" max="7" width="11.7109375" style="3" customWidth="1"/>
    <col min="8" max="16384" width="9.140625" style="3"/>
  </cols>
  <sheetData>
    <row r="1" spans="1:9" ht="15.75" customHeight="1">
      <c r="A1" s="6"/>
      <c r="B1" s="6"/>
      <c r="C1" s="6"/>
      <c r="D1" s="6"/>
      <c r="E1" s="6"/>
      <c r="F1" s="6"/>
      <c r="G1" s="6"/>
    </row>
    <row r="2" spans="1:9" s="5" customFormat="1" ht="24.95" customHeight="1">
      <c r="A2" s="511" t="s">
        <v>376</v>
      </c>
      <c r="B2" s="511"/>
      <c r="C2" s="512" t="s">
        <v>197</v>
      </c>
      <c r="D2" s="512"/>
      <c r="E2" s="512"/>
      <c r="F2" s="512"/>
      <c r="G2" s="507" t="s">
        <v>194</v>
      </c>
      <c r="H2" s="307"/>
      <c r="I2" s="307"/>
    </row>
    <row r="3" spans="1:9" s="4" customFormat="1" ht="21" customHeight="1" thickBot="1">
      <c r="A3" s="528"/>
      <c r="B3" s="528"/>
      <c r="C3" s="527" t="s">
        <v>195</v>
      </c>
      <c r="D3" s="527"/>
      <c r="E3" s="527"/>
      <c r="F3" s="527"/>
      <c r="G3" s="526"/>
      <c r="H3" s="307"/>
      <c r="I3" s="307"/>
    </row>
    <row r="4" spans="1:9" s="4" customFormat="1" ht="21" customHeight="1" thickBot="1">
      <c r="A4" s="308"/>
      <c r="B4" s="308"/>
      <c r="C4" s="309"/>
      <c r="D4" s="309"/>
      <c r="E4" s="309"/>
      <c r="F4" s="309"/>
      <c r="G4" s="308"/>
      <c r="H4" s="307"/>
      <c r="I4" s="307"/>
    </row>
    <row r="5" spans="1:9" ht="61.5" customHeight="1">
      <c r="A5" s="417" t="s">
        <v>287</v>
      </c>
      <c r="B5" s="418" t="s">
        <v>288</v>
      </c>
      <c r="C5" s="418" t="s">
        <v>242</v>
      </c>
      <c r="D5" s="419" t="s">
        <v>289</v>
      </c>
      <c r="E5" s="418" t="s">
        <v>290</v>
      </c>
      <c r="F5" s="418" t="s">
        <v>241</v>
      </c>
      <c r="G5" s="420" t="s">
        <v>57</v>
      </c>
    </row>
    <row r="6" spans="1:9" s="5" customFormat="1" ht="42" thickBot="1">
      <c r="A6" s="421" t="s">
        <v>291</v>
      </c>
      <c r="B6" s="421" t="s">
        <v>181</v>
      </c>
      <c r="C6" s="421" t="s">
        <v>243</v>
      </c>
      <c r="D6" s="421" t="s">
        <v>292</v>
      </c>
      <c r="E6" s="421" t="s">
        <v>182</v>
      </c>
      <c r="F6" s="421" t="s">
        <v>244</v>
      </c>
      <c r="G6" s="422" t="s">
        <v>19</v>
      </c>
    </row>
    <row r="7" spans="1:9" s="4" customFormat="1" ht="21" customHeight="1">
      <c r="A7" s="310">
        <v>1.5127987577440889</v>
      </c>
      <c r="B7" s="310">
        <v>1.1989168968442114</v>
      </c>
      <c r="C7" s="192">
        <v>1323</v>
      </c>
      <c r="D7" s="310">
        <v>5.5983845184543153</v>
      </c>
      <c r="E7" s="310">
        <v>4.4368081080493269</v>
      </c>
      <c r="F7" s="192">
        <v>4896</v>
      </c>
      <c r="G7" s="311" t="s">
        <v>143</v>
      </c>
    </row>
    <row r="8" spans="1:9" s="4" customFormat="1" ht="21" customHeight="1">
      <c r="A8" s="312">
        <v>1.55440966525324</v>
      </c>
      <c r="B8" s="312">
        <v>1.2381037240700432</v>
      </c>
      <c r="C8" s="192">
        <v>1459</v>
      </c>
      <c r="D8" s="312">
        <v>5.3983507702797731</v>
      </c>
      <c r="E8" s="312">
        <v>4.2998434337648455</v>
      </c>
      <c r="F8" s="192">
        <v>5067</v>
      </c>
      <c r="G8" s="311" t="s">
        <v>150</v>
      </c>
    </row>
    <row r="9" spans="1:9" s="4" customFormat="1" ht="21" customHeight="1">
      <c r="A9" s="310">
        <v>1.6000310012380099</v>
      </c>
      <c r="B9" s="312">
        <v>1.2771225752781954</v>
      </c>
      <c r="C9" s="192">
        <v>1569</v>
      </c>
      <c r="D9" s="312">
        <v>5.0580967279417015</v>
      </c>
      <c r="E9" s="312">
        <v>4.0373027236327914</v>
      </c>
      <c r="F9" s="192">
        <v>4960</v>
      </c>
      <c r="G9" s="311" t="s">
        <v>148</v>
      </c>
    </row>
    <row r="10" spans="1:9" s="4" customFormat="1" ht="21" customHeight="1">
      <c r="A10" s="310">
        <v>1.5</v>
      </c>
      <c r="B10" s="312">
        <v>1.1782229586115716</v>
      </c>
      <c r="C10" s="192">
        <v>1408</v>
      </c>
      <c r="D10" s="312">
        <v>7.1630918228158604</v>
      </c>
      <c r="E10" s="312">
        <v>5.6643403457682719</v>
      </c>
      <c r="F10" s="192">
        <v>6769</v>
      </c>
      <c r="G10" s="311" t="s">
        <v>163</v>
      </c>
    </row>
    <row r="11" spans="1:9" s="4" customFormat="1" ht="21" customHeight="1">
      <c r="A11" s="310">
        <v>1.7</v>
      </c>
      <c r="B11" s="312">
        <v>1.4</v>
      </c>
      <c r="C11" s="192">
        <v>1649</v>
      </c>
      <c r="D11" s="312">
        <v>7.8</v>
      </c>
      <c r="E11" s="312">
        <v>6.3</v>
      </c>
      <c r="F11" s="192">
        <v>7559</v>
      </c>
      <c r="G11" s="311" t="s">
        <v>164</v>
      </c>
    </row>
    <row r="12" spans="1:9" s="4" customFormat="1" ht="21" customHeight="1">
      <c r="A12" s="310">
        <v>1.8</v>
      </c>
      <c r="B12" s="312">
        <v>1.5</v>
      </c>
      <c r="C12" s="192">
        <v>1824</v>
      </c>
      <c r="D12" s="312">
        <v>7.4</v>
      </c>
      <c r="E12" s="312">
        <v>6</v>
      </c>
      <c r="F12" s="192">
        <v>7463</v>
      </c>
      <c r="G12" s="311" t="s">
        <v>165</v>
      </c>
      <c r="I12" s="180"/>
    </row>
    <row r="13" spans="1:9" s="4" customFormat="1" ht="21" customHeight="1">
      <c r="A13" s="310">
        <v>1.8</v>
      </c>
      <c r="B13" s="312">
        <v>1.4</v>
      </c>
      <c r="C13" s="192">
        <v>1795</v>
      </c>
      <c r="D13" s="312">
        <v>7.9</v>
      </c>
      <c r="E13" s="312">
        <v>5.8</v>
      </c>
      <c r="F13" s="192">
        <v>7673</v>
      </c>
      <c r="G13" s="311" t="s">
        <v>174</v>
      </c>
    </row>
    <row r="14" spans="1:9" s="4" customFormat="1" ht="21" customHeight="1">
      <c r="A14" s="310">
        <v>1.6</v>
      </c>
      <c r="B14" s="312">
        <v>1.3</v>
      </c>
      <c r="C14" s="192">
        <v>1745</v>
      </c>
      <c r="D14" s="312">
        <v>6.4</v>
      </c>
      <c r="E14" s="312">
        <v>5.0999999999999996</v>
      </c>
      <c r="F14" s="192">
        <v>6953</v>
      </c>
      <c r="G14" s="311" t="s">
        <v>177</v>
      </c>
    </row>
    <row r="15" spans="1:9" s="4" customFormat="1" ht="21" customHeight="1">
      <c r="A15" s="312">
        <v>1.5</v>
      </c>
      <c r="B15" s="312">
        <v>1.2</v>
      </c>
      <c r="C15" s="192">
        <v>1749</v>
      </c>
      <c r="D15" s="312">
        <v>6.2</v>
      </c>
      <c r="E15" s="312">
        <v>4.9000000000000004</v>
      </c>
      <c r="F15" s="192">
        <v>7019</v>
      </c>
      <c r="G15" s="311" t="s">
        <v>180</v>
      </c>
    </row>
    <row r="16" spans="1:9" s="4" customFormat="1" ht="21" customHeight="1">
      <c r="A16" s="312">
        <v>1.6</v>
      </c>
      <c r="B16" s="312">
        <v>1.1000000000000001</v>
      </c>
      <c r="C16" s="192">
        <v>1890</v>
      </c>
      <c r="D16" s="312">
        <v>5.6</v>
      </c>
      <c r="E16" s="312">
        <v>4.5</v>
      </c>
      <c r="F16" s="192">
        <v>6691</v>
      </c>
      <c r="G16" s="311">
        <v>2017</v>
      </c>
    </row>
    <row r="17" spans="1:7" s="4" customFormat="1" ht="21" customHeight="1">
      <c r="A17" s="312">
        <v>1.5992332965512439</v>
      </c>
      <c r="B17" s="312">
        <v>1.283355432239299</v>
      </c>
      <c r="C17" s="192">
        <v>1929</v>
      </c>
      <c r="D17" s="312">
        <v>5.0066199470570041</v>
      </c>
      <c r="E17" s="312">
        <v>4.0177208166371834</v>
      </c>
      <c r="F17" s="192">
        <v>6039</v>
      </c>
      <c r="G17" s="311">
        <v>2018</v>
      </c>
    </row>
    <row r="18" spans="1:7" s="4" customFormat="1" ht="21" customHeight="1">
      <c r="A18" s="312">
        <v>1.7077393599733921</v>
      </c>
      <c r="B18" s="312">
        <v>1.3634317232752555</v>
      </c>
      <c r="C18" s="192">
        <v>2023</v>
      </c>
      <c r="D18" s="312">
        <v>4.6631498885284319</v>
      </c>
      <c r="E18" s="312">
        <v>3.7229841025074202</v>
      </c>
      <c r="F18" s="192">
        <v>5524</v>
      </c>
      <c r="G18" s="311">
        <v>2019</v>
      </c>
    </row>
    <row r="19" spans="1:7" s="4" customFormat="1" ht="21" customHeight="1" thickBot="1">
      <c r="A19" s="313">
        <v>1.4704214156132485</v>
      </c>
      <c r="B19" s="313">
        <v>1.171033362224257</v>
      </c>
      <c r="C19" s="314">
        <v>1724</v>
      </c>
      <c r="D19" s="313">
        <v>5.1396516534138259</v>
      </c>
      <c r="E19" s="313">
        <v>4.0931827382618167</v>
      </c>
      <c r="F19" s="314">
        <v>6026</v>
      </c>
      <c r="G19" s="315">
        <v>2020</v>
      </c>
    </row>
    <row r="20" spans="1:7" ht="18" customHeight="1">
      <c r="A20" s="39" t="s">
        <v>161</v>
      </c>
      <c r="B20" s="39"/>
      <c r="C20" s="39"/>
      <c r="D20" s="39"/>
      <c r="E20" s="39"/>
      <c r="F20" s="39"/>
      <c r="G20" s="39" t="s">
        <v>160</v>
      </c>
    </row>
    <row r="21" spans="1:7">
      <c r="A21" s="39" t="s">
        <v>145</v>
      </c>
      <c r="B21" s="39"/>
      <c r="C21" s="39"/>
      <c r="D21" s="39"/>
      <c r="E21" s="39"/>
      <c r="F21" s="39"/>
      <c r="G21" s="209" t="s">
        <v>146</v>
      </c>
    </row>
    <row r="22" spans="1:7">
      <c r="A22" s="39" t="s">
        <v>79</v>
      </c>
      <c r="B22" s="39"/>
      <c r="C22" s="39"/>
      <c r="D22" s="39"/>
      <c r="E22" s="39"/>
      <c r="F22" s="39"/>
      <c r="G22" s="209" t="s">
        <v>78</v>
      </c>
    </row>
    <row r="23" spans="1:7" ht="24.6" hidden="1" customHeight="1">
      <c r="A23" s="40"/>
      <c r="B23" s="41"/>
      <c r="C23" s="41"/>
      <c r="D23" s="41"/>
      <c r="E23" s="41"/>
      <c r="F23" s="41"/>
      <c r="G23" s="41"/>
    </row>
    <row r="24" spans="1:7" ht="24.6" hidden="1" customHeight="1">
      <c r="A24" s="42"/>
      <c r="B24" s="41"/>
      <c r="C24" s="41"/>
      <c r="D24" s="41"/>
      <c r="E24" s="41"/>
      <c r="F24" s="41"/>
      <c r="G24" s="41"/>
    </row>
    <row r="25" spans="1:7" hidden="1">
      <c r="A25" s="43"/>
      <c r="B25" s="44"/>
      <c r="C25" s="44"/>
      <c r="D25" s="44"/>
      <c r="E25" s="44"/>
      <c r="F25" s="44"/>
      <c r="G25" s="44"/>
    </row>
    <row r="26" spans="1:7" hidden="1">
      <c r="A26" s="39"/>
      <c r="B26" s="39"/>
      <c r="C26" s="39"/>
      <c r="D26" s="39"/>
      <c r="E26" s="39"/>
      <c r="F26" s="39"/>
      <c r="G26" s="39"/>
    </row>
    <row r="27" spans="1:7" hidden="1">
      <c r="A27" s="39"/>
      <c r="B27" s="39"/>
      <c r="C27" s="39"/>
      <c r="D27" s="39"/>
      <c r="E27" s="39"/>
      <c r="F27" s="39"/>
      <c r="G27" s="39"/>
    </row>
    <row r="28" spans="1:7" hidden="1">
      <c r="A28" s="39"/>
      <c r="B28" s="39"/>
      <c r="C28" s="39"/>
      <c r="D28" s="39"/>
      <c r="E28" s="39"/>
      <c r="F28" s="39"/>
      <c r="G28" s="39"/>
    </row>
    <row r="29" spans="1:7" hidden="1">
      <c r="A29" s="39"/>
      <c r="B29" s="39"/>
      <c r="C29" s="39"/>
      <c r="D29" s="39"/>
      <c r="E29" s="39"/>
      <c r="F29" s="39"/>
      <c r="G29" s="39"/>
    </row>
    <row r="30" spans="1:7" hidden="1">
      <c r="A30" s="39"/>
      <c r="B30" s="39"/>
      <c r="C30" s="39"/>
      <c r="D30" s="39"/>
      <c r="E30" s="39"/>
      <c r="F30" s="39"/>
      <c r="G30" s="39"/>
    </row>
    <row r="31" spans="1:7" hidden="1">
      <c r="A31" s="39"/>
      <c r="B31" s="39"/>
      <c r="C31" s="39"/>
      <c r="D31" s="39"/>
      <c r="E31" s="39"/>
      <c r="F31" s="39"/>
      <c r="G31" s="39"/>
    </row>
    <row r="32" spans="1:7" hidden="1">
      <c r="A32" s="39"/>
      <c r="B32" s="39"/>
      <c r="C32" s="39"/>
      <c r="D32" s="39"/>
      <c r="E32" s="39"/>
      <c r="F32" s="39"/>
      <c r="G32" s="39"/>
    </row>
    <row r="33" spans="1:7" hidden="1">
      <c r="A33" s="39"/>
      <c r="B33" s="39"/>
      <c r="C33" s="39"/>
      <c r="D33" s="39"/>
      <c r="E33" s="39"/>
      <c r="F33" s="39"/>
      <c r="G33" s="39"/>
    </row>
    <row r="34" spans="1:7" hidden="1">
      <c r="A34" s="39"/>
      <c r="B34" s="39"/>
      <c r="C34" s="39"/>
      <c r="D34" s="39"/>
      <c r="E34" s="39"/>
      <c r="F34" s="39"/>
      <c r="G34" s="39"/>
    </row>
    <row r="35" spans="1:7" hidden="1">
      <c r="A35" s="39"/>
      <c r="B35" s="39"/>
      <c r="C35" s="39"/>
      <c r="D35" s="39"/>
      <c r="E35" s="39"/>
      <c r="F35" s="39"/>
      <c r="G35" s="39"/>
    </row>
    <row r="36" spans="1:7" hidden="1">
      <c r="A36" s="39"/>
      <c r="B36" s="39"/>
      <c r="C36" s="39"/>
      <c r="D36" s="39"/>
      <c r="E36" s="39"/>
      <c r="F36" s="39"/>
      <c r="G36" s="39"/>
    </row>
    <row r="37" spans="1:7" hidden="1">
      <c r="A37" s="39"/>
      <c r="B37" s="39"/>
      <c r="C37" s="39"/>
      <c r="D37" s="39"/>
      <c r="E37" s="39"/>
      <c r="F37" s="39"/>
      <c r="G37" s="39"/>
    </row>
    <row r="38" spans="1:7" hidden="1">
      <c r="A38" s="39"/>
      <c r="B38" s="39"/>
      <c r="C38" s="39"/>
      <c r="D38" s="39"/>
      <c r="E38" s="39"/>
      <c r="F38" s="39"/>
      <c r="G38" s="39"/>
    </row>
    <row r="39" spans="1:7" hidden="1">
      <c r="A39" s="39"/>
      <c r="B39" s="39"/>
      <c r="C39" s="39"/>
      <c r="D39" s="39"/>
      <c r="E39" s="39"/>
      <c r="F39" s="39"/>
      <c r="G39" s="39"/>
    </row>
    <row r="40" spans="1:7" hidden="1">
      <c r="A40" s="39"/>
      <c r="B40" s="39"/>
      <c r="C40" s="39"/>
      <c r="D40" s="39"/>
      <c r="E40" s="39"/>
      <c r="F40" s="39"/>
      <c r="G40" s="39"/>
    </row>
    <row r="41" spans="1:7" hidden="1">
      <c r="A41" s="39"/>
      <c r="B41" s="39"/>
      <c r="C41" s="39"/>
      <c r="D41" s="39"/>
      <c r="E41" s="39"/>
      <c r="F41" s="39"/>
      <c r="G41" s="39"/>
    </row>
    <row r="42" spans="1:7" hidden="1">
      <c r="A42" s="39"/>
      <c r="B42" s="39"/>
      <c r="C42" s="39"/>
      <c r="D42" s="39"/>
      <c r="E42" s="39"/>
      <c r="F42" s="39"/>
      <c r="G42" s="39"/>
    </row>
    <row r="43" spans="1:7" hidden="1">
      <c r="A43" s="39"/>
      <c r="B43" s="39"/>
      <c r="C43" s="39"/>
      <c r="D43" s="39"/>
      <c r="E43" s="39"/>
      <c r="F43" s="39"/>
      <c r="G43" s="39"/>
    </row>
    <row r="44" spans="1:7" hidden="1">
      <c r="A44" s="39"/>
      <c r="B44" s="39"/>
      <c r="C44" s="39"/>
      <c r="D44" s="39"/>
      <c r="E44" s="39"/>
      <c r="F44" s="39"/>
      <c r="G44" s="39"/>
    </row>
    <row r="45" spans="1:7" hidden="1">
      <c r="A45" s="39"/>
      <c r="B45" s="39"/>
      <c r="C45" s="39"/>
      <c r="D45" s="39"/>
      <c r="E45" s="39"/>
      <c r="F45" s="39"/>
      <c r="G45" s="39"/>
    </row>
    <row r="46" spans="1:7" hidden="1">
      <c r="A46" s="39"/>
      <c r="B46" s="39"/>
      <c r="C46" s="39"/>
      <c r="D46" s="39"/>
      <c r="E46" s="39"/>
      <c r="F46" s="39"/>
      <c r="G46" s="39"/>
    </row>
    <row r="49" spans="3:3">
      <c r="C49" s="460"/>
    </row>
    <row r="53" spans="3:3">
      <c r="C53" s="460"/>
    </row>
  </sheetData>
  <mergeCells count="4">
    <mergeCell ref="G2:G3"/>
    <mergeCell ref="C3:F3"/>
    <mergeCell ref="C2:F2"/>
    <mergeCell ref="A2:B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CC66FF"/>
  </sheetPr>
  <dimension ref="A1:AE27"/>
  <sheetViews>
    <sheetView showGridLines="0" view="pageBreakPreview" topLeftCell="A7" zoomScale="80" zoomScaleNormal="100" zoomScaleSheetLayoutView="80" workbookViewId="0">
      <selection activeCell="Q14" sqref="Q14"/>
    </sheetView>
  </sheetViews>
  <sheetFormatPr defaultColWidth="9.140625" defaultRowHeight="12.75"/>
  <cols>
    <col min="1" max="1" width="13.7109375" style="3" customWidth="1"/>
    <col min="2" max="2" width="7.7109375" style="3" customWidth="1"/>
    <col min="3" max="14" width="6.7109375" style="3" customWidth="1"/>
    <col min="15" max="15" width="11.42578125" style="3" customWidth="1"/>
    <col min="16" max="16384" width="9.140625" style="3"/>
  </cols>
  <sheetData>
    <row r="1" spans="1:31" ht="15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11"/>
      <c r="O1" s="11"/>
    </row>
    <row r="2" spans="1:31" ht="24.95" customHeight="1">
      <c r="A2" s="9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</row>
    <row r="3" spans="1:31" ht="24.95" customHeight="1">
      <c r="A3" s="531">
        <v>2020</v>
      </c>
      <c r="B3" s="531"/>
      <c r="C3" s="537" t="s">
        <v>377</v>
      </c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07" t="s">
        <v>198</v>
      </c>
    </row>
    <row r="4" spans="1:31" s="5" customFormat="1" ht="24.95" customHeight="1">
      <c r="A4" s="531"/>
      <c r="B4" s="531"/>
      <c r="C4" s="510" t="s">
        <v>378</v>
      </c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07"/>
    </row>
    <row r="5" spans="1:31" s="5" customFormat="1" ht="16.5" customHeight="1">
      <c r="A5" s="50"/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31" s="341" customFormat="1" ht="21" customHeight="1" thickBot="1">
      <c r="A6" s="338"/>
      <c r="B6" s="529" t="s">
        <v>75</v>
      </c>
      <c r="C6" s="325" t="s">
        <v>293</v>
      </c>
      <c r="D6" s="325"/>
      <c r="E6" s="49"/>
      <c r="F6" s="339"/>
      <c r="G6" s="340"/>
      <c r="H6" s="339"/>
      <c r="I6" s="339"/>
      <c r="J6" s="339"/>
      <c r="K6" s="339"/>
      <c r="L6" s="534" t="s">
        <v>62</v>
      </c>
      <c r="M6" s="534"/>
      <c r="N6" s="535"/>
      <c r="O6" s="536" t="s">
        <v>168</v>
      </c>
    </row>
    <row r="7" spans="1:31" s="341" customFormat="1" ht="67.5" thickBot="1">
      <c r="A7" s="326" t="s">
        <v>169</v>
      </c>
      <c r="B7" s="529"/>
      <c r="C7" s="327" t="s">
        <v>74</v>
      </c>
      <c r="D7" s="328" t="s">
        <v>73</v>
      </c>
      <c r="E7" s="328" t="s">
        <v>67</v>
      </c>
      <c r="F7" s="328" t="s">
        <v>72</v>
      </c>
      <c r="G7" s="328" t="s">
        <v>71</v>
      </c>
      <c r="H7" s="328" t="s">
        <v>70</v>
      </c>
      <c r="I7" s="328" t="s">
        <v>66</v>
      </c>
      <c r="J7" s="328" t="s">
        <v>65</v>
      </c>
      <c r="K7" s="328" t="s">
        <v>64</v>
      </c>
      <c r="L7" s="328" t="s">
        <v>69</v>
      </c>
      <c r="M7" s="328" t="s">
        <v>68</v>
      </c>
      <c r="N7" s="328" t="s">
        <v>63</v>
      </c>
      <c r="O7" s="536"/>
      <c r="P7" s="342"/>
    </row>
    <row r="8" spans="1:31" s="1" customFormat="1" ht="25.15" customHeight="1" thickBot="1">
      <c r="A8" s="202" t="s">
        <v>77</v>
      </c>
      <c r="B8" s="59"/>
      <c r="C8" s="53"/>
      <c r="D8" s="54"/>
      <c r="E8" s="53"/>
      <c r="F8" s="53"/>
      <c r="G8" s="53"/>
      <c r="H8" s="53"/>
      <c r="I8" s="53"/>
      <c r="J8" s="53"/>
      <c r="K8" s="53"/>
      <c r="L8" s="53"/>
      <c r="M8" s="55"/>
      <c r="N8" s="54"/>
      <c r="O8" s="329" t="s">
        <v>83</v>
      </c>
      <c r="U8" s="3"/>
      <c r="V8" s="3"/>
    </row>
    <row r="9" spans="1:31" s="1" customFormat="1" ht="21" customHeight="1" thickBot="1">
      <c r="A9" s="223" t="s">
        <v>21</v>
      </c>
      <c r="B9" s="330">
        <f>SUM(C9:N9)</f>
        <v>5486</v>
      </c>
      <c r="C9" s="179">
        <v>505</v>
      </c>
      <c r="D9" s="179">
        <v>566</v>
      </c>
      <c r="E9" s="179">
        <v>428</v>
      </c>
      <c r="F9" s="179">
        <v>240</v>
      </c>
      <c r="G9" s="179">
        <v>777</v>
      </c>
      <c r="H9" s="179">
        <v>603</v>
      </c>
      <c r="I9" s="179">
        <v>455</v>
      </c>
      <c r="J9" s="179">
        <v>243</v>
      </c>
      <c r="K9" s="179">
        <v>336</v>
      </c>
      <c r="L9" s="179">
        <v>438</v>
      </c>
      <c r="M9" s="179">
        <v>492</v>
      </c>
      <c r="N9" s="331">
        <v>403</v>
      </c>
      <c r="O9" s="332" t="s">
        <v>48</v>
      </c>
      <c r="P9" s="13"/>
      <c r="Q9" s="481"/>
      <c r="R9" s="481"/>
      <c r="S9" s="481"/>
      <c r="T9" s="481"/>
      <c r="U9" s="481"/>
      <c r="V9" s="481"/>
      <c r="W9" s="481"/>
      <c r="X9" s="481"/>
      <c r="Y9" s="481"/>
      <c r="Z9" s="481"/>
      <c r="AA9" s="481"/>
      <c r="AB9" s="481"/>
      <c r="AC9" s="481"/>
      <c r="AD9" s="481"/>
    </row>
    <row r="10" spans="1:31" s="1" customFormat="1" ht="25.5" customHeight="1" thickBot="1">
      <c r="A10" s="225" t="s">
        <v>20</v>
      </c>
      <c r="B10" s="333">
        <f>SUM(C10:N10)</f>
        <v>540</v>
      </c>
      <c r="C10" s="191">
        <v>53</v>
      </c>
      <c r="D10" s="191">
        <v>39</v>
      </c>
      <c r="E10" s="191">
        <v>51</v>
      </c>
      <c r="F10" s="191">
        <v>46</v>
      </c>
      <c r="G10" s="191">
        <v>34</v>
      </c>
      <c r="H10" s="191">
        <v>39</v>
      </c>
      <c r="I10" s="191">
        <v>27</v>
      </c>
      <c r="J10" s="191">
        <v>15</v>
      </c>
      <c r="K10" s="191">
        <v>21</v>
      </c>
      <c r="L10" s="191">
        <v>57</v>
      </c>
      <c r="M10" s="191">
        <v>77</v>
      </c>
      <c r="N10" s="334">
        <v>81</v>
      </c>
      <c r="O10" s="335" t="s">
        <v>47</v>
      </c>
      <c r="P10" s="14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1"/>
      <c r="AB10" s="481"/>
      <c r="AC10" s="481"/>
      <c r="AD10" s="481"/>
    </row>
    <row r="11" spans="1:31" s="16" customFormat="1" ht="24.95" customHeight="1" thickBot="1">
      <c r="A11" s="336" t="s">
        <v>23</v>
      </c>
      <c r="B11" s="337">
        <f>SUM(B9:B10)</f>
        <v>6026</v>
      </c>
      <c r="C11" s="482">
        <f t="shared" ref="C11:M11" si="0">SUM(C9:C10)</f>
        <v>558</v>
      </c>
      <c r="D11" s="482">
        <f t="shared" si="0"/>
        <v>605</v>
      </c>
      <c r="E11" s="482">
        <f t="shared" si="0"/>
        <v>479</v>
      </c>
      <c r="F11" s="482">
        <f t="shared" si="0"/>
        <v>286</v>
      </c>
      <c r="G11" s="482">
        <f t="shared" si="0"/>
        <v>811</v>
      </c>
      <c r="H11" s="482">
        <f t="shared" si="0"/>
        <v>642</v>
      </c>
      <c r="I11" s="482">
        <f t="shared" si="0"/>
        <v>482</v>
      </c>
      <c r="J11" s="482">
        <f t="shared" si="0"/>
        <v>258</v>
      </c>
      <c r="K11" s="482">
        <f t="shared" si="0"/>
        <v>357</v>
      </c>
      <c r="L11" s="482">
        <f t="shared" si="0"/>
        <v>495</v>
      </c>
      <c r="M11" s="482">
        <f t="shared" si="0"/>
        <v>569</v>
      </c>
      <c r="N11" s="482">
        <f>SUM(N9:N10)</f>
        <v>484</v>
      </c>
      <c r="O11" s="60" t="s">
        <v>76</v>
      </c>
      <c r="P11" s="15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1"/>
      <c r="AD11" s="481"/>
      <c r="AE11" s="1"/>
    </row>
    <row r="12" spans="1:31" s="1" customFormat="1" ht="25.15" customHeight="1" thickBot="1">
      <c r="A12" s="202" t="s">
        <v>80</v>
      </c>
      <c r="B12" s="59"/>
      <c r="C12" s="56"/>
      <c r="D12" s="57"/>
      <c r="E12" s="56"/>
      <c r="F12" s="56"/>
      <c r="G12" s="56"/>
      <c r="H12" s="56"/>
      <c r="I12" s="56"/>
      <c r="J12" s="56"/>
      <c r="K12" s="56"/>
      <c r="L12" s="532" t="s">
        <v>59</v>
      </c>
      <c r="M12" s="532"/>
      <c r="N12" s="532"/>
      <c r="O12" s="533"/>
      <c r="T12" s="3"/>
      <c r="W12" s="3"/>
    </row>
    <row r="13" spans="1:31" s="1" customFormat="1" ht="21" customHeight="1" thickBot="1">
      <c r="A13" s="223" t="s">
        <v>21</v>
      </c>
      <c r="B13" s="330">
        <f>SUM(C13:N13)</f>
        <v>1536</v>
      </c>
      <c r="C13" s="179">
        <v>121</v>
      </c>
      <c r="D13" s="179">
        <v>127</v>
      </c>
      <c r="E13" s="179">
        <v>129</v>
      </c>
      <c r="F13" s="179">
        <v>165</v>
      </c>
      <c r="G13" s="179">
        <v>124</v>
      </c>
      <c r="H13" s="179">
        <v>134</v>
      </c>
      <c r="I13" s="179">
        <v>147</v>
      </c>
      <c r="J13" s="179">
        <v>74</v>
      </c>
      <c r="K13" s="179">
        <v>87</v>
      </c>
      <c r="L13" s="179">
        <v>143</v>
      </c>
      <c r="M13" s="179">
        <v>142</v>
      </c>
      <c r="N13" s="331">
        <v>143</v>
      </c>
      <c r="O13" s="332" t="s">
        <v>48</v>
      </c>
      <c r="P13" s="13"/>
      <c r="Q13" s="16"/>
      <c r="W13" s="3"/>
      <c r="X13" s="16"/>
      <c r="Y13" s="16"/>
      <c r="Z13" s="16"/>
      <c r="AA13" s="16"/>
      <c r="AB13" s="16"/>
      <c r="AC13" s="16"/>
      <c r="AD13" s="16"/>
      <c r="AE13" s="16"/>
    </row>
    <row r="14" spans="1:31" s="1" customFormat="1" ht="21" customHeight="1" thickBot="1">
      <c r="A14" s="225" t="s">
        <v>20</v>
      </c>
      <c r="B14" s="333">
        <f t="shared" ref="B14:B15" si="1">SUM(C14:N14)</f>
        <v>188</v>
      </c>
      <c r="C14" s="191">
        <v>6</v>
      </c>
      <c r="D14" s="191">
        <v>7</v>
      </c>
      <c r="E14" s="191">
        <v>16</v>
      </c>
      <c r="F14" s="191">
        <v>26</v>
      </c>
      <c r="G14" s="191">
        <v>17</v>
      </c>
      <c r="H14" s="191">
        <v>16</v>
      </c>
      <c r="I14" s="191">
        <v>20</v>
      </c>
      <c r="J14" s="191">
        <v>11</v>
      </c>
      <c r="K14" s="191">
        <v>9</v>
      </c>
      <c r="L14" s="191">
        <v>23</v>
      </c>
      <c r="M14" s="191">
        <v>18</v>
      </c>
      <c r="N14" s="334">
        <v>19</v>
      </c>
      <c r="O14" s="335" t="s">
        <v>47</v>
      </c>
      <c r="P14" s="14"/>
      <c r="Q14" s="3"/>
      <c r="R14" s="3"/>
      <c r="S14" s="3"/>
      <c r="U14" s="16"/>
      <c r="V14" s="16"/>
      <c r="W14" s="3"/>
      <c r="X14" s="3"/>
      <c r="Y14" s="3"/>
      <c r="Z14" s="3"/>
      <c r="AA14" s="3"/>
      <c r="AB14" s="3"/>
      <c r="AC14" s="3"/>
      <c r="AD14" s="3"/>
      <c r="AE14" s="3"/>
    </row>
    <row r="15" spans="1:31" s="16" customFormat="1" ht="24.95" customHeight="1" thickBot="1">
      <c r="A15" s="336" t="s">
        <v>23</v>
      </c>
      <c r="B15" s="337">
        <f t="shared" si="1"/>
        <v>1724</v>
      </c>
      <c r="C15" s="482">
        <v>127</v>
      </c>
      <c r="D15" s="482">
        <v>134</v>
      </c>
      <c r="E15" s="482">
        <v>145</v>
      </c>
      <c r="F15" s="482">
        <v>191</v>
      </c>
      <c r="G15" s="482">
        <v>141</v>
      </c>
      <c r="H15" s="482">
        <v>150</v>
      </c>
      <c r="I15" s="482">
        <v>167</v>
      </c>
      <c r="J15" s="482">
        <v>85</v>
      </c>
      <c r="K15" s="482">
        <v>96</v>
      </c>
      <c r="L15" s="482">
        <v>166</v>
      </c>
      <c r="M15" s="482">
        <v>160</v>
      </c>
      <c r="N15" s="482">
        <v>162</v>
      </c>
      <c r="O15" s="60" t="s">
        <v>76</v>
      </c>
      <c r="P15" s="15"/>
      <c r="Q15" s="3"/>
      <c r="R15" s="3"/>
      <c r="S15" s="3"/>
      <c r="T15" s="1"/>
      <c r="U15" s="1"/>
      <c r="V15" s="1"/>
      <c r="X15" s="3"/>
      <c r="Y15" s="3"/>
      <c r="Z15" s="3"/>
      <c r="AA15" s="3"/>
      <c r="AB15" s="3"/>
      <c r="AC15" s="3"/>
      <c r="AD15" s="3"/>
      <c r="AE15" s="3"/>
    </row>
    <row r="16" spans="1:31">
      <c r="A16" s="39" t="s">
        <v>161</v>
      </c>
      <c r="B16" s="39"/>
      <c r="C16" s="39"/>
      <c r="D16" s="39"/>
      <c r="E16" s="24"/>
      <c r="F16" s="24"/>
      <c r="G16" s="24"/>
      <c r="H16" s="24"/>
      <c r="I16" s="530" t="s">
        <v>160</v>
      </c>
      <c r="J16" s="530"/>
      <c r="K16" s="530"/>
      <c r="L16" s="530"/>
      <c r="M16" s="530"/>
      <c r="N16" s="530"/>
      <c r="O16" s="530"/>
      <c r="T16" s="1"/>
      <c r="U16" s="1"/>
      <c r="V16" s="1"/>
      <c r="W16" s="1"/>
    </row>
    <row r="17" spans="1:23">
      <c r="A17" s="39"/>
      <c r="B17" s="39"/>
      <c r="C17" s="39"/>
      <c r="D17" s="24"/>
      <c r="E17" s="39"/>
      <c r="F17" s="39"/>
      <c r="O17" s="209"/>
      <c r="T17" s="1"/>
      <c r="U17" s="1"/>
      <c r="V17" s="1"/>
      <c r="W17" s="1"/>
    </row>
    <row r="18" spans="1:23">
      <c r="T18" s="1"/>
      <c r="U18" s="1"/>
      <c r="V18" s="16"/>
      <c r="W18" s="1"/>
    </row>
    <row r="19" spans="1:23">
      <c r="T19" s="1"/>
      <c r="W19" s="16"/>
    </row>
    <row r="20" spans="1:23">
      <c r="R20" s="16"/>
      <c r="S20" s="1"/>
      <c r="T20" s="1"/>
      <c r="W20" s="1"/>
    </row>
    <row r="21" spans="1:23">
      <c r="R21" s="16"/>
      <c r="S21" s="1"/>
      <c r="T21" s="1"/>
    </row>
    <row r="22" spans="1:23">
      <c r="U22" s="1"/>
    </row>
    <row r="23" spans="1:23">
      <c r="J23" s="1"/>
      <c r="K23" s="1"/>
      <c r="L23" s="1"/>
      <c r="M23" s="1"/>
      <c r="N23" s="1"/>
      <c r="O23" s="1"/>
      <c r="P23" s="1"/>
      <c r="U23" s="1"/>
    </row>
    <row r="24" spans="1:23">
      <c r="N24" s="1"/>
      <c r="O24" s="1"/>
      <c r="P24" s="1"/>
      <c r="V24" s="48"/>
    </row>
    <row r="25" spans="1:23">
      <c r="N25" s="16"/>
      <c r="O25" s="1"/>
      <c r="P25" s="1"/>
    </row>
    <row r="26" spans="1:23">
      <c r="T26" s="1"/>
    </row>
    <row r="27" spans="1:23">
      <c r="T27" s="1"/>
    </row>
  </sheetData>
  <sortState xmlns:xlrd2="http://schemas.microsoft.com/office/spreadsheetml/2017/richdata2" ref="T10:W21">
    <sortCondition descending="1" ref="T10:T21"/>
  </sortState>
  <mergeCells count="9">
    <mergeCell ref="B6:B7"/>
    <mergeCell ref="I16:O16"/>
    <mergeCell ref="A3:B4"/>
    <mergeCell ref="O3:O4"/>
    <mergeCell ref="L12:O12"/>
    <mergeCell ref="L6:N6"/>
    <mergeCell ref="O6:O7"/>
    <mergeCell ref="C3:N3"/>
    <mergeCell ref="C4:N4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CC66FF"/>
  </sheetPr>
  <dimension ref="A1:I70"/>
  <sheetViews>
    <sheetView showGridLines="0" showWhiteSpace="0" view="pageBreakPreview" topLeftCell="A10" zoomScaleNormal="115" zoomScaleSheetLayoutView="100" workbookViewId="0">
      <selection activeCell="E18" sqref="E18"/>
    </sheetView>
  </sheetViews>
  <sheetFormatPr defaultColWidth="9.140625" defaultRowHeight="12.75"/>
  <cols>
    <col min="1" max="1" width="13.7109375" style="3" customWidth="1"/>
    <col min="2" max="2" width="8.5703125" style="3" customWidth="1"/>
    <col min="3" max="3" width="9.7109375" style="3" customWidth="1"/>
    <col min="4" max="4" width="8.5703125" style="3" customWidth="1"/>
    <col min="5" max="5" width="10.28515625" style="3" customWidth="1"/>
    <col min="6" max="6" width="9" style="3" customWidth="1"/>
    <col min="7" max="7" width="8.85546875" style="3" customWidth="1"/>
    <col min="8" max="8" width="12.42578125" style="3" customWidth="1"/>
    <col min="9" max="16384" width="9.140625" style="3"/>
  </cols>
  <sheetData>
    <row r="1" spans="1:9" s="5" customFormat="1" ht="15" customHeight="1">
      <c r="A1" s="10"/>
      <c r="B1" s="31"/>
      <c r="C1" s="31"/>
      <c r="D1" s="31"/>
      <c r="E1" s="31"/>
      <c r="F1" s="31"/>
      <c r="G1" s="31"/>
      <c r="H1" s="31"/>
    </row>
    <row r="2" spans="1:9" s="5" customFormat="1" ht="36" customHeight="1">
      <c r="A2" s="531">
        <v>2020</v>
      </c>
      <c r="B2" s="537" t="s">
        <v>380</v>
      </c>
      <c r="C2" s="537"/>
      <c r="D2" s="537"/>
      <c r="E2" s="537"/>
      <c r="F2" s="537"/>
      <c r="G2" s="537"/>
      <c r="H2" s="507" t="s">
        <v>199</v>
      </c>
    </row>
    <row r="3" spans="1:9" s="64" customFormat="1" ht="34.5" customHeight="1">
      <c r="A3" s="531"/>
      <c r="B3" s="510" t="s">
        <v>379</v>
      </c>
      <c r="C3" s="510"/>
      <c r="D3" s="510"/>
      <c r="E3" s="510"/>
      <c r="F3" s="510"/>
      <c r="G3" s="510"/>
      <c r="H3" s="507"/>
    </row>
    <row r="4" spans="1:9" s="64" customFormat="1" ht="13.5" customHeight="1">
      <c r="A4" s="220"/>
      <c r="B4" s="220"/>
      <c r="C4" s="277"/>
      <c r="D4" s="277"/>
      <c r="E4" s="277"/>
      <c r="F4" s="277"/>
      <c r="G4" s="277"/>
      <c r="H4" s="277"/>
    </row>
    <row r="5" spans="1:9" s="17" customFormat="1" ht="26.1" customHeight="1" thickBot="1">
      <c r="A5" s="538" t="s">
        <v>56</v>
      </c>
      <c r="B5" s="538" t="s">
        <v>75</v>
      </c>
      <c r="C5" s="316" t="s">
        <v>153</v>
      </c>
      <c r="D5" s="317"/>
      <c r="E5" s="318"/>
      <c r="F5" s="534" t="s">
        <v>82</v>
      </c>
      <c r="G5" s="534"/>
      <c r="H5" s="540" t="s">
        <v>81</v>
      </c>
    </row>
    <row r="6" spans="1:9" s="2" customFormat="1" ht="19.5" customHeight="1">
      <c r="A6" s="538"/>
      <c r="B6" s="538"/>
      <c r="C6" s="411" t="s">
        <v>37</v>
      </c>
      <c r="D6" s="411" t="s">
        <v>87</v>
      </c>
      <c r="E6" s="412" t="s">
        <v>172</v>
      </c>
      <c r="F6" s="412" t="s">
        <v>142</v>
      </c>
      <c r="G6" s="413" t="s">
        <v>48</v>
      </c>
      <c r="H6" s="540"/>
    </row>
    <row r="7" spans="1:9" s="2" customFormat="1" ht="21" customHeight="1" thickBot="1">
      <c r="A7" s="539"/>
      <c r="B7" s="539"/>
      <c r="C7" s="414" t="s">
        <v>31</v>
      </c>
      <c r="D7" s="414" t="s">
        <v>90</v>
      </c>
      <c r="E7" s="415" t="s">
        <v>171</v>
      </c>
      <c r="F7" s="415" t="s">
        <v>88</v>
      </c>
      <c r="G7" s="416" t="s">
        <v>21</v>
      </c>
      <c r="H7" s="541"/>
    </row>
    <row r="8" spans="1:9" s="2" customFormat="1" ht="24.95" customHeight="1" thickBot="1">
      <c r="A8" s="202" t="s">
        <v>41</v>
      </c>
      <c r="B8" s="61"/>
      <c r="C8" s="61"/>
      <c r="D8" s="61"/>
      <c r="E8" s="61"/>
      <c r="F8" s="61"/>
      <c r="G8" s="62"/>
      <c r="H8" s="319" t="s">
        <v>58</v>
      </c>
    </row>
    <row r="9" spans="1:9" s="17" customFormat="1" ht="21" customHeight="1">
      <c r="A9" s="223" t="s">
        <v>21</v>
      </c>
      <c r="B9" s="234">
        <f t="shared" ref="B9:B13" si="0">SUM(C9:G9)</f>
        <v>5091</v>
      </c>
      <c r="C9" s="320">
        <v>1</v>
      </c>
      <c r="D9" s="321">
        <v>104</v>
      </c>
      <c r="E9" s="321">
        <v>102</v>
      </c>
      <c r="F9" s="321">
        <v>52</v>
      </c>
      <c r="G9" s="321">
        <v>4832</v>
      </c>
      <c r="H9" s="177" t="s">
        <v>84</v>
      </c>
    </row>
    <row r="10" spans="1:9" s="17" customFormat="1" ht="21" customHeight="1">
      <c r="A10" s="225" t="s">
        <v>88</v>
      </c>
      <c r="B10" s="234">
        <f t="shared" si="0"/>
        <v>40</v>
      </c>
      <c r="C10" s="170">
        <v>0</v>
      </c>
      <c r="D10" s="170">
        <v>0</v>
      </c>
      <c r="E10" s="170">
        <v>2</v>
      </c>
      <c r="F10" s="176">
        <v>1</v>
      </c>
      <c r="G10" s="176">
        <v>37</v>
      </c>
      <c r="H10" s="177" t="s">
        <v>85</v>
      </c>
    </row>
    <row r="11" spans="1:9" s="17" customFormat="1" ht="21" customHeight="1">
      <c r="A11" s="225" t="s">
        <v>89</v>
      </c>
      <c r="B11" s="234">
        <f>SUM(C11:G11)</f>
        <v>402</v>
      </c>
      <c r="C11" s="170">
        <v>0</v>
      </c>
      <c r="D11" s="176">
        <v>5</v>
      </c>
      <c r="E11" s="176">
        <v>83</v>
      </c>
      <c r="F11" s="206">
        <v>0</v>
      </c>
      <c r="G11" s="176">
        <v>314</v>
      </c>
      <c r="H11" s="177" t="s">
        <v>86</v>
      </c>
    </row>
    <row r="12" spans="1:9" s="17" customFormat="1" ht="21" customHeight="1">
      <c r="A12" s="225" t="s">
        <v>90</v>
      </c>
      <c r="B12" s="234">
        <f t="shared" si="0"/>
        <v>404</v>
      </c>
      <c r="C12" s="206">
        <v>0</v>
      </c>
      <c r="D12" s="176">
        <v>137</v>
      </c>
      <c r="E12" s="176">
        <v>24</v>
      </c>
      <c r="F12" s="176">
        <v>3</v>
      </c>
      <c r="G12" s="176">
        <v>240</v>
      </c>
      <c r="H12" s="177" t="s">
        <v>87</v>
      </c>
      <c r="I12" s="173"/>
    </row>
    <row r="13" spans="1:9" s="17" customFormat="1" ht="21" customHeight="1">
      <c r="A13" s="225" t="s">
        <v>31</v>
      </c>
      <c r="B13" s="234">
        <f t="shared" si="0"/>
        <v>89</v>
      </c>
      <c r="C13" s="176">
        <v>2</v>
      </c>
      <c r="D13" s="176">
        <v>19</v>
      </c>
      <c r="E13" s="176">
        <v>5</v>
      </c>
      <c r="F13" s="206">
        <v>0</v>
      </c>
      <c r="G13" s="176">
        <v>63</v>
      </c>
      <c r="H13" s="177" t="s">
        <v>37</v>
      </c>
    </row>
    <row r="14" spans="1:9" s="17" customFormat="1" ht="21" customHeight="1" thickBot="1">
      <c r="A14" s="500" t="s">
        <v>23</v>
      </c>
      <c r="B14" s="322">
        <f>SUM(C14:G14)</f>
        <v>6026</v>
      </c>
      <c r="C14" s="322">
        <f>SUM(C9:C13)</f>
        <v>3</v>
      </c>
      <c r="D14" s="322">
        <f>SUM(D9:D13)</f>
        <v>265</v>
      </c>
      <c r="E14" s="322">
        <f>SUM(E9:E13)</f>
        <v>216</v>
      </c>
      <c r="F14" s="322">
        <f>SUM(F9:F13)</f>
        <v>56</v>
      </c>
      <c r="G14" s="483">
        <f>SUM(G9:G13)</f>
        <v>5486</v>
      </c>
      <c r="H14" s="501" t="s">
        <v>76</v>
      </c>
    </row>
    <row r="15" spans="1:9" s="17" customFormat="1" ht="21" customHeight="1" thickBot="1">
      <c r="A15" s="323" t="s">
        <v>183</v>
      </c>
      <c r="B15" s="468"/>
      <c r="C15" s="468"/>
      <c r="D15" s="468"/>
      <c r="E15" s="468"/>
      <c r="F15" s="468"/>
      <c r="G15" s="468"/>
      <c r="H15" s="498" t="s">
        <v>138</v>
      </c>
    </row>
    <row r="16" spans="1:9" s="17" customFormat="1" ht="21" customHeight="1">
      <c r="A16" s="223" t="s">
        <v>21</v>
      </c>
      <c r="B16" s="469">
        <f t="shared" ref="B16:B21" si="1">SUM(C16:G16)</f>
        <v>1406</v>
      </c>
      <c r="C16" s="213">
        <v>0</v>
      </c>
      <c r="D16" s="321">
        <v>23</v>
      </c>
      <c r="E16" s="321">
        <v>64</v>
      </c>
      <c r="F16" s="321">
        <v>15</v>
      </c>
      <c r="G16" s="321">
        <v>1304</v>
      </c>
      <c r="H16" s="499" t="s">
        <v>84</v>
      </c>
    </row>
    <row r="17" spans="1:9" s="17" customFormat="1" ht="21" customHeight="1">
      <c r="A17" s="225" t="s">
        <v>88</v>
      </c>
      <c r="B17" s="330">
        <f t="shared" si="1"/>
        <v>22</v>
      </c>
      <c r="C17" s="170">
        <v>0</v>
      </c>
      <c r="D17" s="170">
        <v>0</v>
      </c>
      <c r="E17" s="170">
        <v>0</v>
      </c>
      <c r="F17" s="176">
        <v>2</v>
      </c>
      <c r="G17" s="176">
        <v>20</v>
      </c>
      <c r="H17" s="177" t="s">
        <v>85</v>
      </c>
    </row>
    <row r="18" spans="1:9" s="17" customFormat="1" ht="21" customHeight="1">
      <c r="A18" s="225" t="s">
        <v>89</v>
      </c>
      <c r="B18" s="330">
        <f t="shared" si="1"/>
        <v>196</v>
      </c>
      <c r="C18" s="170">
        <v>1</v>
      </c>
      <c r="D18" s="176">
        <v>5</v>
      </c>
      <c r="E18" s="176">
        <v>50</v>
      </c>
      <c r="F18" s="176">
        <v>1</v>
      </c>
      <c r="G18" s="176">
        <v>139</v>
      </c>
      <c r="H18" s="177" t="s">
        <v>86</v>
      </c>
    </row>
    <row r="19" spans="1:9" s="17" customFormat="1" ht="21" customHeight="1">
      <c r="A19" s="225" t="s">
        <v>90</v>
      </c>
      <c r="B19" s="330">
        <f t="shared" si="1"/>
        <v>97</v>
      </c>
      <c r="C19" s="170">
        <v>0</v>
      </c>
      <c r="D19" s="176">
        <v>16</v>
      </c>
      <c r="E19" s="176">
        <v>10</v>
      </c>
      <c r="F19" s="176">
        <v>1</v>
      </c>
      <c r="G19" s="176">
        <v>70</v>
      </c>
      <c r="H19" s="177" t="s">
        <v>87</v>
      </c>
    </row>
    <row r="20" spans="1:9" s="17" customFormat="1" ht="21" customHeight="1">
      <c r="A20" s="225" t="s">
        <v>31</v>
      </c>
      <c r="B20" s="330">
        <f t="shared" si="1"/>
        <v>3</v>
      </c>
      <c r="C20" s="170">
        <v>0</v>
      </c>
      <c r="D20" s="170">
        <v>0</v>
      </c>
      <c r="E20" s="170">
        <v>0</v>
      </c>
      <c r="F20" s="170">
        <v>0</v>
      </c>
      <c r="G20" s="176">
        <v>3</v>
      </c>
      <c r="H20" s="177" t="s">
        <v>37</v>
      </c>
    </row>
    <row r="21" spans="1:9" s="2" customFormat="1" ht="23.25" customHeight="1" thickBot="1">
      <c r="A21" s="500" t="s">
        <v>23</v>
      </c>
      <c r="B21" s="322">
        <f t="shared" si="1"/>
        <v>1724</v>
      </c>
      <c r="C21" s="322">
        <v>1</v>
      </c>
      <c r="D21" s="322">
        <v>44</v>
      </c>
      <c r="E21" s="322">
        <v>124</v>
      </c>
      <c r="F21" s="322">
        <v>19</v>
      </c>
      <c r="G21" s="322">
        <v>1536</v>
      </c>
      <c r="H21" s="501" t="s">
        <v>76</v>
      </c>
    </row>
    <row r="22" spans="1:9">
      <c r="A22" s="39" t="s">
        <v>141</v>
      </c>
      <c r="B22" s="39"/>
      <c r="C22" s="39"/>
      <c r="D22" s="39"/>
      <c r="E22" s="24"/>
      <c r="F22" s="39"/>
      <c r="G22" s="39"/>
      <c r="H22" s="209" t="s">
        <v>140</v>
      </c>
      <c r="I22" s="24"/>
    </row>
    <row r="23" spans="1:9">
      <c r="A23" s="324" t="s">
        <v>161</v>
      </c>
      <c r="B23" s="39"/>
      <c r="C23" s="39"/>
      <c r="D23" s="39"/>
      <c r="E23" s="24"/>
      <c r="F23" s="39"/>
      <c r="G23" s="39"/>
      <c r="H23" s="39" t="s">
        <v>160</v>
      </c>
    </row>
    <row r="54" spans="5:9">
      <c r="G54" s="17"/>
      <c r="H54" s="17"/>
      <c r="I54" s="17"/>
    </row>
    <row r="60" spans="5:9">
      <c r="E60" s="17"/>
      <c r="F60" s="17"/>
      <c r="I60" s="17"/>
    </row>
    <row r="61" spans="5:9">
      <c r="E61" s="17"/>
      <c r="F61" s="17"/>
      <c r="I61" s="17"/>
    </row>
    <row r="62" spans="5:9">
      <c r="E62" s="17"/>
      <c r="F62" s="17"/>
      <c r="I62" s="17"/>
    </row>
    <row r="63" spans="5:9">
      <c r="E63" s="17"/>
      <c r="F63" s="17"/>
      <c r="G63" s="17"/>
      <c r="H63" s="17"/>
      <c r="I63" s="17"/>
    </row>
    <row r="64" spans="5:9">
      <c r="E64" s="17"/>
      <c r="F64" s="17"/>
      <c r="I64" s="17"/>
    </row>
    <row r="65" spans="5:9">
      <c r="E65" s="17"/>
      <c r="F65" s="17"/>
      <c r="I65" s="17"/>
    </row>
    <row r="66" spans="5:9">
      <c r="E66" s="17"/>
      <c r="F66" s="17"/>
      <c r="I66" s="17"/>
    </row>
    <row r="67" spans="5:9">
      <c r="E67" s="17"/>
      <c r="F67" s="17"/>
      <c r="G67" s="17"/>
      <c r="H67" s="17"/>
      <c r="I67" s="17"/>
    </row>
    <row r="68" spans="5:9">
      <c r="E68" s="17"/>
      <c r="F68" s="17"/>
      <c r="G68" s="17"/>
      <c r="H68" s="17"/>
      <c r="I68" s="17"/>
    </row>
    <row r="69" spans="5:9">
      <c r="E69" s="17"/>
      <c r="F69" s="17"/>
      <c r="G69" s="17"/>
      <c r="H69" s="17"/>
      <c r="I69" s="17"/>
    </row>
    <row r="70" spans="5:9">
      <c r="F70" s="17"/>
    </row>
  </sheetData>
  <mergeCells count="8">
    <mergeCell ref="H2:H3"/>
    <mergeCell ref="F5:G5"/>
    <mergeCell ref="A2:A3"/>
    <mergeCell ref="B2:G2"/>
    <mergeCell ref="B3:G3"/>
    <mergeCell ref="A5:A7"/>
    <mergeCell ref="H5:H7"/>
    <mergeCell ref="B5:B7"/>
  </mergeCells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CC66FF"/>
  </sheetPr>
  <dimension ref="A1:J29"/>
  <sheetViews>
    <sheetView showGridLines="0" view="pageBreakPreview" topLeftCell="A10" zoomScaleNormal="100" zoomScaleSheetLayoutView="100" workbookViewId="0">
      <selection activeCell="D13" sqref="D13"/>
    </sheetView>
  </sheetViews>
  <sheetFormatPr defaultColWidth="8.5703125" defaultRowHeight="12.75"/>
  <cols>
    <col min="1" max="1" width="8.5703125" style="3"/>
    <col min="2" max="3" width="8.7109375" style="3" customWidth="1"/>
    <col min="4" max="4" width="12.5703125" style="3" customWidth="1"/>
    <col min="5" max="5" width="11.140625" style="3" customWidth="1"/>
    <col min="6" max="6" width="8.7109375" style="3" customWidth="1"/>
    <col min="7" max="7" width="11.85546875" style="3" customWidth="1"/>
    <col min="8" max="8" width="10.5703125" style="3" customWidth="1"/>
    <col min="9" max="9" width="8.5703125" style="3"/>
    <col min="10" max="10" width="7.140625" style="3" customWidth="1"/>
    <col min="11" max="16384" width="8.5703125" style="3"/>
  </cols>
  <sheetData>
    <row r="1" spans="1:10" s="5" customFormat="1" ht="24.95" customHeight="1">
      <c r="A1" s="10"/>
      <c r="B1" s="12"/>
      <c r="C1" s="8"/>
      <c r="D1" s="8"/>
      <c r="E1" s="8"/>
      <c r="F1" s="8"/>
      <c r="G1" s="8"/>
      <c r="H1" s="8"/>
      <c r="I1" s="8"/>
      <c r="J1" s="8"/>
    </row>
    <row r="2" spans="1:10" s="5" customFormat="1" ht="24.95" customHeight="1">
      <c r="A2" s="531">
        <v>2020</v>
      </c>
      <c r="B2" s="531"/>
      <c r="C2" s="537" t="s">
        <v>381</v>
      </c>
      <c r="D2" s="537"/>
      <c r="E2" s="537"/>
      <c r="F2" s="537"/>
      <c r="G2" s="537"/>
      <c r="H2" s="537"/>
      <c r="I2" s="507" t="s">
        <v>314</v>
      </c>
      <c r="J2" s="507"/>
    </row>
    <row r="3" spans="1:10" s="5" customFormat="1" ht="33" customHeight="1">
      <c r="A3" s="531"/>
      <c r="B3" s="531"/>
      <c r="C3" s="510" t="s">
        <v>382</v>
      </c>
      <c r="D3" s="510"/>
      <c r="E3" s="510"/>
      <c r="F3" s="510"/>
      <c r="G3" s="510"/>
      <c r="H3" s="510"/>
      <c r="I3" s="507"/>
      <c r="J3" s="507"/>
    </row>
    <row r="4" spans="1:10" s="5" customFormat="1" ht="24.75" customHeight="1" thickBot="1">
      <c r="A4" s="165"/>
      <c r="B4" s="66"/>
      <c r="C4" s="65"/>
      <c r="D4" s="65"/>
      <c r="E4" s="65"/>
      <c r="F4" s="65"/>
      <c r="G4" s="65"/>
      <c r="H4" s="65"/>
      <c r="I4" s="65"/>
      <c r="J4" s="65"/>
    </row>
    <row r="5" spans="1:10" s="17" customFormat="1" ht="24" customHeight="1" thickTop="1" thickBot="1">
      <c r="A5" s="548" t="s">
        <v>91</v>
      </c>
      <c r="B5" s="549"/>
      <c r="C5" s="554" t="s">
        <v>22</v>
      </c>
      <c r="D5" s="554"/>
      <c r="E5" s="426" t="s">
        <v>138</v>
      </c>
      <c r="F5" s="554" t="s">
        <v>41</v>
      </c>
      <c r="G5" s="554"/>
      <c r="H5" s="426" t="s">
        <v>58</v>
      </c>
      <c r="I5" s="542" t="s">
        <v>40</v>
      </c>
      <c r="J5" s="543"/>
    </row>
    <row r="6" spans="1:10" s="2" customFormat="1" ht="26.25" customHeight="1">
      <c r="A6" s="550"/>
      <c r="B6" s="551"/>
      <c r="C6" s="423" t="s">
        <v>76</v>
      </c>
      <c r="D6" s="427" t="s">
        <v>38</v>
      </c>
      <c r="E6" s="424" t="s">
        <v>39</v>
      </c>
      <c r="F6" s="427" t="s">
        <v>76</v>
      </c>
      <c r="G6" s="425" t="s">
        <v>38</v>
      </c>
      <c r="H6" s="424" t="s">
        <v>39</v>
      </c>
      <c r="I6" s="544"/>
      <c r="J6" s="545"/>
    </row>
    <row r="7" spans="1:10" s="18" customFormat="1" ht="15.75" customHeight="1" thickBot="1">
      <c r="A7" s="552"/>
      <c r="B7" s="553"/>
      <c r="C7" s="428" t="s">
        <v>23</v>
      </c>
      <c r="D7" s="429" t="s">
        <v>20</v>
      </c>
      <c r="E7" s="430" t="s">
        <v>21</v>
      </c>
      <c r="F7" s="429" t="s">
        <v>23</v>
      </c>
      <c r="G7" s="429" t="s">
        <v>20</v>
      </c>
      <c r="H7" s="430" t="s">
        <v>21</v>
      </c>
      <c r="I7" s="546"/>
      <c r="J7" s="547"/>
    </row>
    <row r="8" spans="1:10" s="4" customFormat="1" ht="16.5" customHeight="1" thickTop="1">
      <c r="A8" s="343" t="s">
        <v>94</v>
      </c>
      <c r="B8" s="461" t="s">
        <v>43</v>
      </c>
      <c r="C8" s="503">
        <v>0</v>
      </c>
      <c r="D8" s="503">
        <v>0</v>
      </c>
      <c r="E8" s="503">
        <v>0</v>
      </c>
      <c r="F8" s="503">
        <v>0</v>
      </c>
      <c r="G8" s="503">
        <v>0</v>
      </c>
      <c r="H8" s="503">
        <v>0</v>
      </c>
      <c r="I8" s="168" t="s">
        <v>45</v>
      </c>
      <c r="J8" s="186" t="s">
        <v>35</v>
      </c>
    </row>
    <row r="9" spans="1:10" s="4" customFormat="1" ht="16.5" customHeight="1">
      <c r="A9" s="343"/>
      <c r="B9" s="461" t="s">
        <v>44</v>
      </c>
      <c r="C9" s="170">
        <v>0</v>
      </c>
      <c r="D9" s="170">
        <v>0</v>
      </c>
      <c r="E9" s="170">
        <v>0</v>
      </c>
      <c r="F9" s="179">
        <f t="shared" ref="F9:F11" si="0">SUM(G9:H9)</f>
        <v>1</v>
      </c>
      <c r="G9" s="484">
        <v>0</v>
      </c>
      <c r="H9" s="170">
        <v>1</v>
      </c>
      <c r="I9" s="168" t="s">
        <v>46</v>
      </c>
      <c r="J9" s="186"/>
    </row>
    <row r="10" spans="1:10" s="4" customFormat="1" ht="16.5" customHeight="1">
      <c r="A10" s="343" t="s">
        <v>51</v>
      </c>
      <c r="B10" s="461" t="s">
        <v>43</v>
      </c>
      <c r="C10" s="179">
        <f>SUM(D10:E10)</f>
        <v>4</v>
      </c>
      <c r="D10" s="179">
        <v>2</v>
      </c>
      <c r="E10" s="179">
        <v>2</v>
      </c>
      <c r="F10" s="179">
        <f t="shared" si="0"/>
        <v>71</v>
      </c>
      <c r="G10" s="179">
        <v>4</v>
      </c>
      <c r="H10" s="179">
        <v>67</v>
      </c>
      <c r="I10" s="168" t="s">
        <v>45</v>
      </c>
      <c r="J10" s="186" t="s">
        <v>51</v>
      </c>
    </row>
    <row r="11" spans="1:10" s="4" customFormat="1" ht="19.5" customHeight="1">
      <c r="A11" s="343"/>
      <c r="B11" s="461" t="s">
        <v>44</v>
      </c>
      <c r="C11" s="179">
        <f t="shared" ref="C11:C24" si="1">SUM(D11:E11)</f>
        <v>51</v>
      </c>
      <c r="D11" s="179">
        <v>16</v>
      </c>
      <c r="E11" s="179">
        <v>35</v>
      </c>
      <c r="F11" s="179">
        <f t="shared" si="0"/>
        <v>670</v>
      </c>
      <c r="G11" s="179">
        <v>71</v>
      </c>
      <c r="H11" s="179">
        <v>599</v>
      </c>
      <c r="I11" s="168" t="s">
        <v>46</v>
      </c>
      <c r="J11" s="186"/>
    </row>
    <row r="12" spans="1:10" s="4" customFormat="1" ht="16.5" customHeight="1">
      <c r="A12" s="343" t="s">
        <v>92</v>
      </c>
      <c r="B12" s="461" t="s">
        <v>43</v>
      </c>
      <c r="C12" s="179">
        <f t="shared" si="1"/>
        <v>115</v>
      </c>
      <c r="D12" s="504">
        <v>6</v>
      </c>
      <c r="E12" s="504">
        <v>109</v>
      </c>
      <c r="F12" s="179">
        <f>SUM(G12:H12)</f>
        <v>1504</v>
      </c>
      <c r="G12" s="179">
        <v>58</v>
      </c>
      <c r="H12" s="179">
        <v>1446</v>
      </c>
      <c r="I12" s="168" t="s">
        <v>45</v>
      </c>
      <c r="J12" s="186" t="s">
        <v>92</v>
      </c>
    </row>
    <row r="13" spans="1:10" s="4" customFormat="1" ht="19.5" customHeight="1">
      <c r="A13" s="343"/>
      <c r="B13" s="461" t="s">
        <v>44</v>
      </c>
      <c r="C13" s="179">
        <f t="shared" si="1"/>
        <v>316</v>
      </c>
      <c r="D13" s="179">
        <v>38</v>
      </c>
      <c r="E13" s="179">
        <v>278</v>
      </c>
      <c r="F13" s="179">
        <f>SUM(G13:H13)</f>
        <v>2654</v>
      </c>
      <c r="G13" s="179">
        <v>308</v>
      </c>
      <c r="H13" s="179">
        <v>2346</v>
      </c>
      <c r="I13" s="168" t="s">
        <v>46</v>
      </c>
      <c r="J13" s="186" t="s">
        <v>24</v>
      </c>
    </row>
    <row r="14" spans="1:10" s="4" customFormat="1" ht="16.5" customHeight="1">
      <c r="A14" s="343" t="s">
        <v>52</v>
      </c>
      <c r="B14" s="461" t="s">
        <v>43</v>
      </c>
      <c r="C14" s="179">
        <f t="shared" si="1"/>
        <v>375</v>
      </c>
      <c r="D14" s="504">
        <v>32</v>
      </c>
      <c r="E14" s="504">
        <v>343</v>
      </c>
      <c r="F14" s="179">
        <f>SUM(G14:H14)</f>
        <v>2548</v>
      </c>
      <c r="G14" s="179">
        <v>225</v>
      </c>
      <c r="H14" s="179">
        <v>2323</v>
      </c>
      <c r="I14" s="168" t="s">
        <v>45</v>
      </c>
      <c r="J14" s="186" t="s">
        <v>52</v>
      </c>
    </row>
    <row r="15" spans="1:10" s="4" customFormat="1" ht="15.75" customHeight="1">
      <c r="A15" s="343"/>
      <c r="B15" s="461" t="s">
        <v>44</v>
      </c>
      <c r="C15" s="179">
        <f t="shared" si="1"/>
        <v>391</v>
      </c>
      <c r="D15" s="179">
        <v>61</v>
      </c>
      <c r="E15" s="179">
        <v>330</v>
      </c>
      <c r="F15" s="179">
        <f t="shared" ref="F15:F24" si="2">SUM(G15:H15)</f>
        <v>1614</v>
      </c>
      <c r="G15" s="179">
        <v>248</v>
      </c>
      <c r="H15" s="179">
        <v>1366</v>
      </c>
      <c r="I15" s="168" t="s">
        <v>46</v>
      </c>
      <c r="J15" s="186"/>
    </row>
    <row r="16" spans="1:10" s="4" customFormat="1" ht="16.5" customHeight="1">
      <c r="A16" s="343" t="s">
        <v>93</v>
      </c>
      <c r="B16" s="461" t="s">
        <v>43</v>
      </c>
      <c r="C16" s="179">
        <f t="shared" si="1"/>
        <v>369</v>
      </c>
      <c r="D16" s="179">
        <v>39</v>
      </c>
      <c r="E16" s="179">
        <v>330</v>
      </c>
      <c r="F16" s="179">
        <f t="shared" si="2"/>
        <v>1003</v>
      </c>
      <c r="G16" s="179">
        <v>146</v>
      </c>
      <c r="H16" s="179">
        <v>857</v>
      </c>
      <c r="I16" s="168" t="s">
        <v>45</v>
      </c>
      <c r="J16" s="186" t="s">
        <v>93</v>
      </c>
    </row>
    <row r="17" spans="1:10" s="4" customFormat="1" ht="15.75" customHeight="1">
      <c r="A17" s="343"/>
      <c r="B17" s="461" t="s">
        <v>44</v>
      </c>
      <c r="C17" s="179">
        <f t="shared" si="1"/>
        <v>365</v>
      </c>
      <c r="D17" s="179">
        <v>77</v>
      </c>
      <c r="E17" s="179">
        <v>288</v>
      </c>
      <c r="F17" s="179">
        <f t="shared" si="2"/>
        <v>535</v>
      </c>
      <c r="G17" s="179">
        <v>123</v>
      </c>
      <c r="H17" s="179">
        <v>412</v>
      </c>
      <c r="I17" s="168" t="s">
        <v>46</v>
      </c>
      <c r="J17" s="186"/>
    </row>
    <row r="18" spans="1:10" s="4" customFormat="1" ht="16.5" customHeight="1">
      <c r="A18" s="343" t="s">
        <v>53</v>
      </c>
      <c r="B18" s="461" t="s">
        <v>43</v>
      </c>
      <c r="C18" s="179">
        <f t="shared" si="1"/>
        <v>255</v>
      </c>
      <c r="D18" s="179">
        <v>41</v>
      </c>
      <c r="E18" s="179">
        <v>214</v>
      </c>
      <c r="F18" s="179">
        <f t="shared" si="2"/>
        <v>415</v>
      </c>
      <c r="G18" s="179">
        <v>58</v>
      </c>
      <c r="H18" s="179">
        <v>357</v>
      </c>
      <c r="I18" s="168" t="s">
        <v>45</v>
      </c>
      <c r="J18" s="186" t="s">
        <v>53</v>
      </c>
    </row>
    <row r="19" spans="1:10" s="4" customFormat="1" ht="15.75" customHeight="1">
      <c r="A19" s="343"/>
      <c r="B19" s="461" t="s">
        <v>44</v>
      </c>
      <c r="C19" s="179">
        <f t="shared" si="1"/>
        <v>198</v>
      </c>
      <c r="D19" s="179">
        <v>47</v>
      </c>
      <c r="E19" s="179">
        <v>151</v>
      </c>
      <c r="F19" s="179">
        <f t="shared" si="2"/>
        <v>279</v>
      </c>
      <c r="G19" s="179">
        <v>88</v>
      </c>
      <c r="H19" s="179">
        <v>191</v>
      </c>
      <c r="I19" s="168" t="s">
        <v>46</v>
      </c>
      <c r="J19" s="186"/>
    </row>
    <row r="20" spans="1:10" s="4" customFormat="1" ht="16.5" customHeight="1">
      <c r="A20" s="343" t="s">
        <v>54</v>
      </c>
      <c r="B20" s="461" t="s">
        <v>43</v>
      </c>
      <c r="C20" s="179">
        <f t="shared" si="1"/>
        <v>182</v>
      </c>
      <c r="D20" s="179">
        <v>26</v>
      </c>
      <c r="E20" s="179">
        <v>156</v>
      </c>
      <c r="F20" s="179">
        <f t="shared" si="2"/>
        <v>186</v>
      </c>
      <c r="G20" s="179">
        <v>19</v>
      </c>
      <c r="H20" s="179">
        <v>167</v>
      </c>
      <c r="I20" s="168" t="s">
        <v>45</v>
      </c>
      <c r="J20" s="186" t="s">
        <v>54</v>
      </c>
    </row>
    <row r="21" spans="1:10" s="4" customFormat="1" ht="15.75" customHeight="1">
      <c r="A21" s="343"/>
      <c r="B21" s="461" t="s">
        <v>44</v>
      </c>
      <c r="C21" s="179">
        <f t="shared" si="1"/>
        <v>166</v>
      </c>
      <c r="D21" s="179">
        <v>37</v>
      </c>
      <c r="E21" s="179">
        <v>129</v>
      </c>
      <c r="F21" s="179">
        <f t="shared" si="2"/>
        <v>129</v>
      </c>
      <c r="G21" s="179">
        <v>48</v>
      </c>
      <c r="H21" s="179">
        <v>81</v>
      </c>
      <c r="I21" s="168" t="s">
        <v>46</v>
      </c>
      <c r="J21" s="186"/>
    </row>
    <row r="22" spans="1:10" s="4" customFormat="1" ht="16.5" customHeight="1">
      <c r="A22" s="343" t="s">
        <v>55</v>
      </c>
      <c r="B22" s="461" t="s">
        <v>43</v>
      </c>
      <c r="C22" s="179">
        <f t="shared" si="1"/>
        <v>135</v>
      </c>
      <c r="D22" s="179">
        <v>20</v>
      </c>
      <c r="E22" s="179">
        <v>115</v>
      </c>
      <c r="F22" s="179">
        <f t="shared" si="2"/>
        <v>105</v>
      </c>
      <c r="G22" s="179">
        <v>12</v>
      </c>
      <c r="H22" s="179">
        <v>93</v>
      </c>
      <c r="I22" s="168" t="s">
        <v>45</v>
      </c>
      <c r="J22" s="186" t="s">
        <v>55</v>
      </c>
    </row>
    <row r="23" spans="1:10" s="4" customFormat="1" ht="15.75" customHeight="1">
      <c r="A23" s="343"/>
      <c r="B23" s="461" t="s">
        <v>44</v>
      </c>
      <c r="C23" s="179">
        <f t="shared" si="1"/>
        <v>102</v>
      </c>
      <c r="D23" s="179">
        <v>22</v>
      </c>
      <c r="E23" s="179">
        <v>80</v>
      </c>
      <c r="F23" s="179">
        <f t="shared" si="2"/>
        <v>88</v>
      </c>
      <c r="G23" s="179">
        <v>33</v>
      </c>
      <c r="H23" s="179">
        <v>55</v>
      </c>
      <c r="I23" s="168" t="s">
        <v>46</v>
      </c>
      <c r="J23" s="186"/>
    </row>
    <row r="24" spans="1:10" s="4" customFormat="1" ht="16.5" customHeight="1">
      <c r="A24" s="343" t="s">
        <v>139</v>
      </c>
      <c r="B24" s="461" t="s">
        <v>43</v>
      </c>
      <c r="C24" s="179">
        <f t="shared" si="1"/>
        <v>289</v>
      </c>
      <c r="D24" s="179">
        <v>22</v>
      </c>
      <c r="E24" s="179">
        <v>267</v>
      </c>
      <c r="F24" s="179">
        <f t="shared" si="2"/>
        <v>194</v>
      </c>
      <c r="G24" s="179">
        <v>18</v>
      </c>
      <c r="H24" s="179">
        <v>176</v>
      </c>
      <c r="I24" s="168" t="s">
        <v>45</v>
      </c>
      <c r="J24" s="186" t="s">
        <v>139</v>
      </c>
    </row>
    <row r="25" spans="1:10" s="4" customFormat="1" ht="23.25" customHeight="1">
      <c r="A25" s="343"/>
      <c r="B25" s="461" t="s">
        <v>44</v>
      </c>
      <c r="C25" s="179">
        <f>SUM(D25:E25)</f>
        <v>135</v>
      </c>
      <c r="D25" s="179">
        <v>20</v>
      </c>
      <c r="E25" s="179">
        <v>115</v>
      </c>
      <c r="F25" s="179">
        <f>SUM(G25:H25)</f>
        <v>56</v>
      </c>
      <c r="G25" s="179">
        <v>16</v>
      </c>
      <c r="H25" s="179">
        <v>40</v>
      </c>
      <c r="I25" s="168" t="s">
        <v>46</v>
      </c>
      <c r="J25" s="186"/>
    </row>
    <row r="26" spans="1:10" s="4" customFormat="1" ht="16.5" customHeight="1">
      <c r="A26" s="345" t="s">
        <v>23</v>
      </c>
      <c r="B26" s="344" t="s">
        <v>43</v>
      </c>
      <c r="C26" s="330">
        <f t="shared" ref="C26" si="3">SUM(C8+C10+C12+C14+C16+C18+C20+C22+C24)</f>
        <v>1724</v>
      </c>
      <c r="D26" s="330">
        <f>SUM(D8+D10+D12+D14+D16+D18+D20+D22+D24)</f>
        <v>188</v>
      </c>
      <c r="E26" s="330">
        <f>SUM(E8+E10+E12+E14+E16+E18+E20+E22+E24)</f>
        <v>1536</v>
      </c>
      <c r="F26" s="330">
        <f t="shared" ref="F26:F27" si="4">SUM(F8+F10+F12+F14+F16+F18+F20+F22+F24)</f>
        <v>6026</v>
      </c>
      <c r="G26" s="330">
        <f>SUM(G8+G10+G12+G14+G16+G18+G20+G22+G24)</f>
        <v>540</v>
      </c>
      <c r="H26" s="330">
        <f>SUM(H8+H10+H12+H14+H16+H18+H20+H22+H24)</f>
        <v>5486</v>
      </c>
      <c r="I26" s="346" t="s">
        <v>45</v>
      </c>
      <c r="J26" s="69" t="s">
        <v>76</v>
      </c>
    </row>
    <row r="27" spans="1:10" s="4" customFormat="1" ht="15.75" customHeight="1" thickBot="1">
      <c r="A27" s="347"/>
      <c r="B27" s="348" t="s">
        <v>44</v>
      </c>
      <c r="C27" s="349">
        <f t="shared" ref="C27" si="5">SUM(C9+C11+C13+C15+C17+C19+C21+C23+C25)</f>
        <v>1724</v>
      </c>
      <c r="D27" s="349">
        <f>SUM(D9+D11+D13+D15+D17+D19+D21+D23+D25)</f>
        <v>318</v>
      </c>
      <c r="E27" s="349">
        <f>SUM(E9+E11+E13+E15+E17+E19+E21+E23+E25)</f>
        <v>1406</v>
      </c>
      <c r="F27" s="349">
        <f t="shared" si="4"/>
        <v>6026</v>
      </c>
      <c r="G27" s="349">
        <f>SUM(G9+G11+G13+G15+G17+G19+G21+G23+G25)</f>
        <v>935</v>
      </c>
      <c r="H27" s="349">
        <f>SUM(H9+H11+H13+H15+H17+H19+H21+H23+H25)</f>
        <v>5091</v>
      </c>
      <c r="I27" s="350" t="s">
        <v>46</v>
      </c>
      <c r="J27" s="67"/>
    </row>
    <row r="28" spans="1:10">
      <c r="A28" s="39" t="s">
        <v>141</v>
      </c>
      <c r="B28" s="39"/>
      <c r="C28" s="39"/>
      <c r="D28" s="39"/>
      <c r="E28" s="217"/>
      <c r="F28" s="217"/>
      <c r="G28" s="217"/>
      <c r="H28" s="217"/>
      <c r="I28" s="217"/>
      <c r="J28" s="209" t="s">
        <v>140</v>
      </c>
    </row>
    <row r="29" spans="1:10">
      <c r="A29" s="39" t="s">
        <v>161</v>
      </c>
      <c r="B29" s="39"/>
      <c r="C29" s="39"/>
      <c r="D29" s="39"/>
      <c r="E29" s="24"/>
      <c r="F29" s="217"/>
      <c r="G29" s="217"/>
      <c r="H29" s="217"/>
      <c r="I29" s="217"/>
      <c r="J29" s="351" t="s">
        <v>160</v>
      </c>
    </row>
  </sheetData>
  <mergeCells count="8">
    <mergeCell ref="A2:B3"/>
    <mergeCell ref="I2:J3"/>
    <mergeCell ref="C2:H2"/>
    <mergeCell ref="C3:H3"/>
    <mergeCell ref="I5:J7"/>
    <mergeCell ref="A5:B7"/>
    <mergeCell ref="C5:D5"/>
    <mergeCell ref="F5:G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66FF"/>
  </sheetPr>
  <dimension ref="A1:J60"/>
  <sheetViews>
    <sheetView showGridLines="0" view="pageBreakPreview" zoomScaleNormal="100" zoomScaleSheetLayoutView="100" workbookViewId="0">
      <selection activeCell="Q22" sqref="Q22"/>
    </sheetView>
  </sheetViews>
  <sheetFormatPr defaultColWidth="9.140625" defaultRowHeight="12.75"/>
  <cols>
    <col min="1" max="1" width="8.7109375" style="2" customWidth="1"/>
    <col min="2" max="2" width="6.7109375" style="3" bestFit="1" customWidth="1"/>
    <col min="3" max="4" width="6" style="3" customWidth="1"/>
    <col min="5" max="5" width="6.42578125" style="3" bestFit="1" customWidth="1"/>
    <col min="6" max="6" width="6.7109375" style="3" bestFit="1" customWidth="1"/>
    <col min="7" max="8" width="8.42578125" style="3" bestFit="1" customWidth="1"/>
    <col min="9" max="9" width="6" style="3" customWidth="1"/>
    <col min="10" max="10" width="11.7109375" style="3" customWidth="1"/>
    <col min="11" max="16384" width="9.140625" style="3"/>
  </cols>
  <sheetData>
    <row r="1" spans="1:10" ht="15.75" customHeight="1">
      <c r="A1" s="20"/>
      <c r="B1" s="6"/>
      <c r="C1" s="6"/>
      <c r="D1" s="6"/>
      <c r="E1" s="6"/>
      <c r="F1" s="6"/>
      <c r="G1" s="6"/>
      <c r="H1" s="6"/>
      <c r="I1" s="6"/>
      <c r="J1" s="11"/>
    </row>
    <row r="2" spans="1:10" ht="24.95" customHeight="1">
      <c r="A2" s="531">
        <v>2020</v>
      </c>
      <c r="B2" s="537" t="s">
        <v>383</v>
      </c>
      <c r="C2" s="537"/>
      <c r="D2" s="537"/>
      <c r="E2" s="537"/>
      <c r="F2" s="537"/>
      <c r="G2" s="537"/>
      <c r="H2" s="537"/>
      <c r="I2" s="537"/>
      <c r="J2" s="507" t="s">
        <v>313</v>
      </c>
    </row>
    <row r="3" spans="1:10" ht="33.75" customHeight="1">
      <c r="A3" s="531"/>
      <c r="B3" s="512" t="s">
        <v>384</v>
      </c>
      <c r="C3" s="512"/>
      <c r="D3" s="512"/>
      <c r="E3" s="512"/>
      <c r="F3" s="512"/>
      <c r="G3" s="512"/>
      <c r="H3" s="512"/>
      <c r="I3" s="512"/>
      <c r="J3" s="507"/>
    </row>
    <row r="4" spans="1:10" s="5" customFormat="1" ht="17.25" customHeight="1" thickBo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10" s="17" customFormat="1" ht="24.95" customHeight="1" thickTop="1" thickBot="1">
      <c r="A5" s="557" t="s">
        <v>95</v>
      </c>
      <c r="B5" s="86" t="s">
        <v>300</v>
      </c>
      <c r="C5" s="87"/>
      <c r="D5" s="88"/>
      <c r="E5" s="87"/>
      <c r="F5" s="87"/>
      <c r="G5" s="88"/>
      <c r="H5" s="88"/>
      <c r="I5" s="89" t="s">
        <v>108</v>
      </c>
      <c r="J5" s="555" t="s">
        <v>301</v>
      </c>
    </row>
    <row r="6" spans="1:10" s="2" customFormat="1" ht="39" customHeight="1" thickTop="1" thickBot="1">
      <c r="A6" s="557"/>
      <c r="B6" s="352" t="s">
        <v>139</v>
      </c>
      <c r="C6" s="353" t="s">
        <v>55</v>
      </c>
      <c r="D6" s="353" t="s">
        <v>54</v>
      </c>
      <c r="E6" s="353" t="s">
        <v>53</v>
      </c>
      <c r="F6" s="353" t="s">
        <v>93</v>
      </c>
      <c r="G6" s="353" t="s">
        <v>52</v>
      </c>
      <c r="H6" s="353" t="s">
        <v>92</v>
      </c>
      <c r="I6" s="354" t="s">
        <v>51</v>
      </c>
      <c r="J6" s="556"/>
    </row>
    <row r="7" spans="1:10" s="2" customFormat="1" ht="27" customHeight="1" thickTop="1" thickBot="1">
      <c r="A7" s="202" t="s">
        <v>245</v>
      </c>
      <c r="B7" s="79"/>
      <c r="C7" s="79"/>
      <c r="D7" s="79"/>
      <c r="E7" s="79"/>
      <c r="F7" s="79"/>
      <c r="G7" s="79"/>
      <c r="H7" s="79"/>
      <c r="I7" s="79"/>
      <c r="J7" s="355" t="s">
        <v>58</v>
      </c>
    </row>
    <row r="8" spans="1:10" s="17" customFormat="1" ht="22.5" customHeight="1">
      <c r="A8" s="356">
        <f>SUM(B8:I8)</f>
        <v>1</v>
      </c>
      <c r="B8" s="178">
        <v>0</v>
      </c>
      <c r="C8" s="178">
        <v>0</v>
      </c>
      <c r="D8" s="178">
        <v>0</v>
      </c>
      <c r="E8" s="178">
        <v>0</v>
      </c>
      <c r="F8" s="178">
        <v>0</v>
      </c>
      <c r="G8" s="178">
        <v>1</v>
      </c>
      <c r="H8" s="178">
        <v>0</v>
      </c>
      <c r="I8" s="178">
        <v>0</v>
      </c>
      <c r="J8" s="186" t="s">
        <v>200</v>
      </c>
    </row>
    <row r="9" spans="1:10" s="17" customFormat="1" ht="22.5" customHeight="1">
      <c r="A9" s="356">
        <f t="shared" ref="A9:A14" si="0">SUM(B9:I9)</f>
        <v>670</v>
      </c>
      <c r="B9" s="190">
        <v>1</v>
      </c>
      <c r="C9" s="178">
        <v>0</v>
      </c>
      <c r="D9" s="190">
        <v>1</v>
      </c>
      <c r="E9" s="190">
        <v>3</v>
      </c>
      <c r="F9" s="190">
        <v>16</v>
      </c>
      <c r="G9" s="190">
        <v>194</v>
      </c>
      <c r="H9" s="190">
        <v>400</v>
      </c>
      <c r="I9" s="178">
        <v>55</v>
      </c>
      <c r="J9" s="186" t="s">
        <v>51</v>
      </c>
    </row>
    <row r="10" spans="1:10" s="17" customFormat="1" ht="22.5" customHeight="1">
      <c r="A10" s="356">
        <f t="shared" si="0"/>
        <v>2654</v>
      </c>
      <c r="B10" s="190">
        <v>5</v>
      </c>
      <c r="C10" s="190">
        <v>6</v>
      </c>
      <c r="D10" s="190">
        <v>9</v>
      </c>
      <c r="E10" s="190">
        <v>22</v>
      </c>
      <c r="F10" s="190">
        <v>216</v>
      </c>
      <c r="G10" s="190">
        <v>1398</v>
      </c>
      <c r="H10" s="190">
        <v>982</v>
      </c>
      <c r="I10" s="178">
        <v>16</v>
      </c>
      <c r="J10" s="186" t="s">
        <v>92</v>
      </c>
    </row>
    <row r="11" spans="1:10" s="17" customFormat="1" ht="22.5" customHeight="1">
      <c r="A11" s="356">
        <f t="shared" si="0"/>
        <v>1614</v>
      </c>
      <c r="B11" s="190">
        <v>7</v>
      </c>
      <c r="C11" s="190">
        <v>6</v>
      </c>
      <c r="D11" s="190">
        <v>20</v>
      </c>
      <c r="E11" s="190">
        <v>105</v>
      </c>
      <c r="F11" s="190">
        <v>503</v>
      </c>
      <c r="G11" s="190">
        <v>872</v>
      </c>
      <c r="H11" s="190">
        <v>101</v>
      </c>
      <c r="I11" s="178">
        <v>0</v>
      </c>
      <c r="J11" s="186" t="s">
        <v>52</v>
      </c>
    </row>
    <row r="12" spans="1:10" s="17" customFormat="1" ht="22.5" customHeight="1">
      <c r="A12" s="356">
        <f t="shared" si="0"/>
        <v>535</v>
      </c>
      <c r="B12" s="190">
        <v>18</v>
      </c>
      <c r="C12" s="190">
        <v>10</v>
      </c>
      <c r="D12" s="190">
        <v>48</v>
      </c>
      <c r="E12" s="190">
        <v>171</v>
      </c>
      <c r="F12" s="190">
        <v>202</v>
      </c>
      <c r="G12" s="190">
        <v>72</v>
      </c>
      <c r="H12" s="190">
        <v>14</v>
      </c>
      <c r="I12" s="178">
        <v>0</v>
      </c>
      <c r="J12" s="186" t="s">
        <v>93</v>
      </c>
    </row>
    <row r="13" spans="1:10" s="17" customFormat="1" ht="22.5" customHeight="1">
      <c r="A13" s="356">
        <f t="shared" si="0"/>
        <v>279</v>
      </c>
      <c r="B13" s="190">
        <v>25</v>
      </c>
      <c r="C13" s="190">
        <v>30</v>
      </c>
      <c r="D13" s="190">
        <v>69</v>
      </c>
      <c r="E13" s="190">
        <v>87</v>
      </c>
      <c r="F13" s="190">
        <v>54</v>
      </c>
      <c r="G13" s="190">
        <v>10</v>
      </c>
      <c r="H13" s="190">
        <v>4</v>
      </c>
      <c r="I13" s="178">
        <v>0</v>
      </c>
      <c r="J13" s="186" t="s">
        <v>53</v>
      </c>
    </row>
    <row r="14" spans="1:10" s="17" customFormat="1" ht="22.5" customHeight="1">
      <c r="A14" s="356">
        <f t="shared" si="0"/>
        <v>129</v>
      </c>
      <c r="B14" s="190">
        <v>35</v>
      </c>
      <c r="C14" s="190">
        <v>33</v>
      </c>
      <c r="D14" s="190">
        <v>27</v>
      </c>
      <c r="E14" s="190">
        <v>19</v>
      </c>
      <c r="F14" s="190">
        <v>11</v>
      </c>
      <c r="G14" s="190">
        <v>1</v>
      </c>
      <c r="H14" s="178">
        <v>3</v>
      </c>
      <c r="I14" s="178">
        <v>0</v>
      </c>
      <c r="J14" s="186" t="s">
        <v>54</v>
      </c>
    </row>
    <row r="15" spans="1:10" s="17" customFormat="1" ht="22.5" customHeight="1">
      <c r="A15" s="356">
        <f>SUM(B15:I15)</f>
        <v>88</v>
      </c>
      <c r="B15" s="190">
        <v>50</v>
      </c>
      <c r="C15" s="190">
        <v>18</v>
      </c>
      <c r="D15" s="190">
        <v>12</v>
      </c>
      <c r="E15" s="190">
        <v>8</v>
      </c>
      <c r="F15" s="178">
        <v>0</v>
      </c>
      <c r="G15" s="178">
        <v>0</v>
      </c>
      <c r="H15" s="178">
        <v>0</v>
      </c>
      <c r="I15" s="178">
        <v>0</v>
      </c>
      <c r="J15" s="186" t="s">
        <v>55</v>
      </c>
    </row>
    <row r="16" spans="1:10" s="17" customFormat="1" ht="22.5" customHeight="1">
      <c r="A16" s="356">
        <f>SUM(B16:I16)</f>
        <v>56</v>
      </c>
      <c r="B16" s="190">
        <v>53</v>
      </c>
      <c r="C16" s="190">
        <v>2</v>
      </c>
      <c r="D16" s="178">
        <v>0</v>
      </c>
      <c r="E16" s="178">
        <v>0</v>
      </c>
      <c r="F16" s="190">
        <v>1</v>
      </c>
      <c r="G16" s="178">
        <v>0</v>
      </c>
      <c r="H16" s="178">
        <v>0</v>
      </c>
      <c r="I16" s="178">
        <v>0</v>
      </c>
      <c r="J16" s="357" t="s">
        <v>139</v>
      </c>
    </row>
    <row r="17" spans="1:10" s="17" customFormat="1" ht="22.5" customHeight="1" thickBot="1">
      <c r="A17" s="457">
        <f>SUM(B17:I17)</f>
        <v>6026</v>
      </c>
      <c r="B17" s="457">
        <f t="shared" ref="B17:H17" si="1">SUM(B8:B16)</f>
        <v>194</v>
      </c>
      <c r="C17" s="457">
        <f>SUM(C8:C16)</f>
        <v>105</v>
      </c>
      <c r="D17" s="457">
        <f>SUM(D8:D16)</f>
        <v>186</v>
      </c>
      <c r="E17" s="457">
        <f t="shared" si="1"/>
        <v>415</v>
      </c>
      <c r="F17" s="457">
        <f t="shared" si="1"/>
        <v>1003</v>
      </c>
      <c r="G17" s="457">
        <f>SUM(G8:G16)</f>
        <v>2548</v>
      </c>
      <c r="H17" s="457">
        <f t="shared" si="1"/>
        <v>1504</v>
      </c>
      <c r="I17" s="457">
        <f>SUM(I8:I16)</f>
        <v>71</v>
      </c>
      <c r="J17" s="208" t="s">
        <v>76</v>
      </c>
    </row>
    <row r="18" spans="1:10" s="2" customFormat="1" ht="27" customHeight="1" thickBot="1">
      <c r="A18" s="202" t="s">
        <v>80</v>
      </c>
      <c r="B18" s="202"/>
      <c r="C18" s="77"/>
      <c r="D18" s="78"/>
      <c r="E18" s="78"/>
      <c r="F18" s="78"/>
      <c r="G18" s="78"/>
      <c r="H18" s="78"/>
      <c r="I18" s="78"/>
      <c r="J18" s="359" t="s">
        <v>138</v>
      </c>
    </row>
    <row r="19" spans="1:10" s="2" customFormat="1" ht="22.5" customHeight="1">
      <c r="A19" s="262">
        <v>0</v>
      </c>
      <c r="B19" s="178">
        <v>0</v>
      </c>
      <c r="C19" s="178">
        <v>0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86" t="s">
        <v>200</v>
      </c>
    </row>
    <row r="20" spans="1:10" s="2" customFormat="1" ht="22.5" customHeight="1">
      <c r="A20" s="356">
        <f t="shared" ref="A20:A27" si="2">SUM(B20:I20)</f>
        <v>51</v>
      </c>
      <c r="B20" s="190">
        <v>2</v>
      </c>
      <c r="C20" s="178">
        <v>0</v>
      </c>
      <c r="D20" s="190">
        <v>4</v>
      </c>
      <c r="E20" s="178">
        <v>1</v>
      </c>
      <c r="F20" s="190">
        <v>1</v>
      </c>
      <c r="G20" s="190">
        <v>14</v>
      </c>
      <c r="H20" s="190">
        <v>26</v>
      </c>
      <c r="I20" s="178">
        <v>3</v>
      </c>
      <c r="J20" s="186" t="s">
        <v>51</v>
      </c>
    </row>
    <row r="21" spans="1:10" s="2" customFormat="1" ht="22.5" customHeight="1">
      <c r="A21" s="356">
        <f t="shared" si="2"/>
        <v>316</v>
      </c>
      <c r="B21" s="190">
        <v>3</v>
      </c>
      <c r="C21" s="190">
        <v>3</v>
      </c>
      <c r="D21" s="190">
        <v>4</v>
      </c>
      <c r="E21" s="190">
        <v>16</v>
      </c>
      <c r="F21" s="190">
        <v>53</v>
      </c>
      <c r="G21" s="190">
        <v>161</v>
      </c>
      <c r="H21" s="190">
        <v>75</v>
      </c>
      <c r="I21" s="178">
        <v>1</v>
      </c>
      <c r="J21" s="186" t="s">
        <v>92</v>
      </c>
    </row>
    <row r="22" spans="1:10" s="2" customFormat="1" ht="22.5" customHeight="1">
      <c r="A22" s="356">
        <f t="shared" si="2"/>
        <v>391</v>
      </c>
      <c r="B22" s="190">
        <v>8</v>
      </c>
      <c r="C22" s="190">
        <v>6</v>
      </c>
      <c r="D22" s="190">
        <v>10</v>
      </c>
      <c r="E22" s="190">
        <v>50</v>
      </c>
      <c r="F22" s="190">
        <v>138</v>
      </c>
      <c r="G22" s="190">
        <v>166</v>
      </c>
      <c r="H22" s="190">
        <v>13</v>
      </c>
      <c r="I22" s="178">
        <v>0</v>
      </c>
      <c r="J22" s="186" t="s">
        <v>52</v>
      </c>
    </row>
    <row r="23" spans="1:10" s="2" customFormat="1" ht="22.5" customHeight="1">
      <c r="A23" s="356">
        <f t="shared" si="2"/>
        <v>365</v>
      </c>
      <c r="B23" s="190">
        <v>20</v>
      </c>
      <c r="C23" s="190">
        <v>15</v>
      </c>
      <c r="D23" s="190">
        <v>46</v>
      </c>
      <c r="E23" s="190">
        <v>112</v>
      </c>
      <c r="F23" s="190">
        <v>146</v>
      </c>
      <c r="G23" s="190">
        <v>25</v>
      </c>
      <c r="H23" s="190">
        <v>1</v>
      </c>
      <c r="I23" s="178">
        <v>0</v>
      </c>
      <c r="J23" s="186" t="s">
        <v>93</v>
      </c>
    </row>
    <row r="24" spans="1:10" s="2" customFormat="1" ht="22.5" customHeight="1">
      <c r="A24" s="356">
        <f t="shared" si="2"/>
        <v>198</v>
      </c>
      <c r="B24" s="190">
        <v>23</v>
      </c>
      <c r="C24" s="190">
        <v>32</v>
      </c>
      <c r="D24" s="190">
        <v>59</v>
      </c>
      <c r="E24" s="190">
        <v>60</v>
      </c>
      <c r="F24" s="190">
        <v>19</v>
      </c>
      <c r="G24" s="190">
        <v>5</v>
      </c>
      <c r="H24" s="178">
        <v>0</v>
      </c>
      <c r="I24" s="178">
        <v>0</v>
      </c>
      <c r="J24" s="186" t="s">
        <v>53</v>
      </c>
    </row>
    <row r="25" spans="1:10" s="2" customFormat="1" ht="22.5" customHeight="1">
      <c r="A25" s="356">
        <f t="shared" si="2"/>
        <v>166</v>
      </c>
      <c r="B25" s="190">
        <v>47</v>
      </c>
      <c r="C25" s="190">
        <v>50</v>
      </c>
      <c r="D25" s="190">
        <v>47</v>
      </c>
      <c r="E25" s="190">
        <v>10</v>
      </c>
      <c r="F25" s="190">
        <v>9</v>
      </c>
      <c r="G25" s="178">
        <v>3</v>
      </c>
      <c r="H25" s="178">
        <v>0</v>
      </c>
      <c r="I25" s="178">
        <v>0</v>
      </c>
      <c r="J25" s="186" t="s">
        <v>54</v>
      </c>
    </row>
    <row r="26" spans="1:10" s="2" customFormat="1" ht="22.5" customHeight="1">
      <c r="A26" s="356">
        <f t="shared" si="2"/>
        <v>102</v>
      </c>
      <c r="B26" s="190">
        <v>63</v>
      </c>
      <c r="C26" s="190">
        <v>23</v>
      </c>
      <c r="D26" s="190">
        <v>8</v>
      </c>
      <c r="E26" s="190">
        <v>5</v>
      </c>
      <c r="F26" s="190">
        <v>2</v>
      </c>
      <c r="G26" s="190">
        <v>1</v>
      </c>
      <c r="H26" s="178">
        <v>0</v>
      </c>
      <c r="I26" s="178">
        <v>0</v>
      </c>
      <c r="J26" s="186" t="s">
        <v>55</v>
      </c>
    </row>
    <row r="27" spans="1:10" s="2" customFormat="1" ht="22.5" customHeight="1">
      <c r="A27" s="356">
        <f t="shared" si="2"/>
        <v>135</v>
      </c>
      <c r="B27" s="190">
        <v>123</v>
      </c>
      <c r="C27" s="190">
        <v>6</v>
      </c>
      <c r="D27" s="190">
        <v>4</v>
      </c>
      <c r="E27" s="190">
        <v>1</v>
      </c>
      <c r="F27" s="190">
        <v>1</v>
      </c>
      <c r="G27" s="178">
        <v>0</v>
      </c>
      <c r="H27" s="178">
        <v>0</v>
      </c>
      <c r="I27" s="178">
        <v>0</v>
      </c>
      <c r="J27" s="357" t="s">
        <v>139</v>
      </c>
    </row>
    <row r="28" spans="1:10" s="2" customFormat="1" ht="22.5" customHeight="1" thickBot="1">
      <c r="A28" s="360">
        <f>SUM(B28:I28)</f>
        <v>1724</v>
      </c>
      <c r="B28" s="358">
        <v>289</v>
      </c>
      <c r="C28" s="358">
        <v>135</v>
      </c>
      <c r="D28" s="358">
        <v>182</v>
      </c>
      <c r="E28" s="358">
        <v>255</v>
      </c>
      <c r="F28" s="358">
        <v>369</v>
      </c>
      <c r="G28" s="358">
        <v>375</v>
      </c>
      <c r="H28" s="358">
        <v>115</v>
      </c>
      <c r="I28" s="358">
        <v>4</v>
      </c>
      <c r="J28" s="208" t="s">
        <v>76</v>
      </c>
    </row>
    <row r="29" spans="1:10">
      <c r="A29" s="39" t="s">
        <v>141</v>
      </c>
      <c r="B29" s="39"/>
      <c r="C29" s="39"/>
      <c r="D29" s="39"/>
      <c r="E29" s="39"/>
      <c r="F29" s="39"/>
      <c r="G29" s="24"/>
      <c r="H29" s="217"/>
      <c r="I29" s="217"/>
      <c r="J29" s="209" t="s">
        <v>140</v>
      </c>
    </row>
    <row r="30" spans="1:10" ht="12" customHeight="1">
      <c r="A30" s="39" t="s">
        <v>161</v>
      </c>
      <c r="B30" s="39"/>
      <c r="C30" s="39"/>
      <c r="D30" s="39"/>
      <c r="E30" s="39"/>
      <c r="F30" s="39"/>
      <c r="G30" s="24"/>
      <c r="H30" s="217"/>
      <c r="I30" s="217"/>
      <c r="J30" s="217" t="s">
        <v>160</v>
      </c>
    </row>
    <row r="36" spans="1:10">
      <c r="I36" s="215"/>
      <c r="J36" s="17"/>
    </row>
    <row r="37" spans="1:10">
      <c r="A37" s="215"/>
      <c r="B37" s="215"/>
      <c r="C37" s="215"/>
      <c r="D37" s="215"/>
      <c r="E37" s="215"/>
      <c r="F37" s="215"/>
      <c r="G37" s="215"/>
      <c r="H37" s="215"/>
      <c r="I37" s="215"/>
      <c r="J37" s="17"/>
    </row>
    <row r="38" spans="1:10">
      <c r="A38" s="215"/>
      <c r="B38" s="255"/>
      <c r="C38" s="255"/>
      <c r="D38" s="255"/>
      <c r="E38" s="255"/>
      <c r="F38" s="255"/>
      <c r="G38" s="255"/>
      <c r="H38" s="255"/>
      <c r="I38" s="255"/>
      <c r="J38" s="255"/>
    </row>
    <row r="39" spans="1:10">
      <c r="A39" s="215"/>
      <c r="B39" s="215"/>
      <c r="C39" s="215"/>
      <c r="D39" s="215"/>
      <c r="E39" s="215"/>
      <c r="F39" s="215"/>
      <c r="G39" s="215"/>
      <c r="H39" s="215"/>
      <c r="I39" s="215"/>
      <c r="J39" s="215"/>
    </row>
    <row r="40" spans="1:10">
      <c r="A40" s="215"/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>
      <c r="A42" s="215"/>
      <c r="B42" s="215"/>
      <c r="C42" s="215"/>
      <c r="D42" s="215"/>
      <c r="E42" s="215"/>
      <c r="F42" s="215"/>
      <c r="G42" s="215"/>
      <c r="H42" s="215"/>
      <c r="I42" s="215"/>
      <c r="J42" s="215"/>
    </row>
    <row r="43" spans="1:10">
      <c r="A43" s="215"/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215"/>
      <c r="B45" s="215"/>
      <c r="C45" s="215"/>
      <c r="D45" s="215"/>
      <c r="E45" s="215"/>
      <c r="F45" s="215"/>
      <c r="G45" s="215"/>
      <c r="H45" s="215"/>
      <c r="I45" s="215"/>
      <c r="J45" s="215"/>
    </row>
    <row r="46" spans="1:10">
      <c r="A46" s="215"/>
      <c r="B46" s="215"/>
      <c r="C46" s="215"/>
      <c r="D46" s="215"/>
      <c r="E46" s="215"/>
      <c r="F46" s="215"/>
      <c r="G46" s="215"/>
      <c r="H46" s="215"/>
      <c r="I46" s="215"/>
      <c r="J46" s="215"/>
    </row>
    <row r="47" spans="1:10">
      <c r="A47" s="215"/>
      <c r="B47" s="215"/>
      <c r="C47" s="215"/>
      <c r="D47" s="215"/>
      <c r="E47" s="215"/>
      <c r="F47" s="215"/>
      <c r="G47" s="215"/>
      <c r="H47" s="215"/>
      <c r="I47" s="215"/>
      <c r="J47" s="215"/>
    </row>
    <row r="48" spans="1:10">
      <c r="A48" s="215"/>
      <c r="B48" s="215"/>
      <c r="C48" s="215"/>
      <c r="D48" s="215"/>
      <c r="E48" s="215"/>
      <c r="F48" s="215"/>
      <c r="G48" s="215"/>
      <c r="H48" s="215"/>
      <c r="I48" s="215"/>
      <c r="J48" s="215"/>
    </row>
    <row r="49" spans="2:10">
      <c r="B49" s="215"/>
    </row>
    <row r="50" spans="2:10">
      <c r="B50" s="215"/>
      <c r="C50" s="215"/>
      <c r="D50" s="215"/>
      <c r="E50" s="215"/>
      <c r="F50" s="215"/>
      <c r="G50" s="215"/>
      <c r="H50" s="215"/>
      <c r="I50" s="215"/>
      <c r="J50" s="215"/>
    </row>
    <row r="51" spans="2:10">
      <c r="B51" s="215"/>
      <c r="C51" s="215"/>
      <c r="D51" s="215"/>
      <c r="E51" s="215"/>
      <c r="F51" s="215"/>
      <c r="G51" s="215"/>
      <c r="H51" s="215"/>
      <c r="I51" s="215"/>
      <c r="J51" s="215"/>
    </row>
    <row r="52" spans="2:10">
      <c r="B52" s="215"/>
      <c r="C52" s="215"/>
      <c r="D52" s="215"/>
      <c r="E52" s="215"/>
      <c r="F52" s="215"/>
      <c r="G52" s="215"/>
      <c r="H52" s="215"/>
      <c r="I52" s="215"/>
      <c r="J52" s="215"/>
    </row>
    <row r="53" spans="2:10">
      <c r="B53" s="215"/>
      <c r="C53" s="215"/>
      <c r="D53" s="215"/>
      <c r="E53" s="215"/>
      <c r="F53" s="215"/>
      <c r="G53" s="215"/>
      <c r="H53" s="215"/>
      <c r="I53" s="215"/>
      <c r="J53" s="215"/>
    </row>
    <row r="54" spans="2:10">
      <c r="B54" s="215"/>
      <c r="C54" s="215"/>
      <c r="D54" s="215"/>
      <c r="E54" s="215"/>
      <c r="F54" s="215"/>
      <c r="G54" s="215"/>
      <c r="H54" s="215"/>
      <c r="I54" s="215"/>
      <c r="J54" s="215"/>
    </row>
    <row r="55" spans="2:10">
      <c r="B55" s="215"/>
      <c r="C55" s="215"/>
      <c r="D55" s="215"/>
      <c r="E55" s="215"/>
      <c r="F55" s="215"/>
      <c r="G55" s="215"/>
      <c r="H55" s="215"/>
      <c r="I55" s="215"/>
      <c r="J55" s="215"/>
    </row>
    <row r="56" spans="2:10">
      <c r="B56" s="215"/>
      <c r="C56" s="215"/>
      <c r="D56" s="215"/>
      <c r="E56" s="215"/>
      <c r="F56" s="215"/>
      <c r="G56" s="215"/>
      <c r="H56" s="215"/>
      <c r="I56" s="215"/>
      <c r="J56" s="215"/>
    </row>
    <row r="57" spans="2:10">
      <c r="B57" s="215"/>
      <c r="C57" s="215"/>
      <c r="D57" s="215"/>
      <c r="E57" s="215"/>
      <c r="F57" s="215"/>
      <c r="G57" s="215"/>
      <c r="H57" s="215"/>
      <c r="I57" s="215"/>
      <c r="J57" s="215"/>
    </row>
    <row r="58" spans="2:10">
      <c r="B58" s="215"/>
      <c r="C58" s="215"/>
      <c r="D58" s="215"/>
      <c r="E58" s="215"/>
      <c r="F58" s="215"/>
      <c r="G58" s="215"/>
      <c r="H58" s="215"/>
      <c r="I58" s="215"/>
      <c r="J58" s="215"/>
    </row>
    <row r="59" spans="2:10">
      <c r="B59" s="215"/>
      <c r="C59" s="215"/>
      <c r="D59" s="215"/>
      <c r="E59" s="215"/>
      <c r="F59" s="215"/>
      <c r="G59" s="215"/>
      <c r="H59" s="215"/>
      <c r="I59" s="215"/>
      <c r="J59" s="215"/>
    </row>
    <row r="60" spans="2:10">
      <c r="B60" s="215"/>
      <c r="C60" s="215"/>
      <c r="D60" s="215"/>
      <c r="E60" s="215"/>
      <c r="F60" s="215"/>
      <c r="G60" s="215"/>
      <c r="H60" s="215"/>
      <c r="I60" s="215"/>
      <c r="J60" s="215"/>
    </row>
  </sheetData>
  <mergeCells count="6">
    <mergeCell ref="J5:J6"/>
    <mergeCell ref="J2:J3"/>
    <mergeCell ref="A2:A3"/>
    <mergeCell ref="A5:A6"/>
    <mergeCell ref="B2:I2"/>
    <mergeCell ref="B3:I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66FF"/>
  </sheetPr>
  <dimension ref="A1:N32"/>
  <sheetViews>
    <sheetView showGridLines="0" view="pageBreakPreview" topLeftCell="A16" zoomScaleNormal="60" zoomScaleSheetLayoutView="100" workbookViewId="0">
      <selection activeCell="E18" sqref="E18"/>
    </sheetView>
  </sheetViews>
  <sheetFormatPr defaultColWidth="9.140625" defaultRowHeight="12.75"/>
  <cols>
    <col min="1" max="1" width="23.7109375" style="3" customWidth="1"/>
    <col min="2" max="2" width="9.5703125" style="2" customWidth="1"/>
    <col min="3" max="10" width="6.42578125" style="3" customWidth="1"/>
    <col min="11" max="11" width="19.42578125" style="3" customWidth="1"/>
    <col min="12" max="16384" width="9.140625" style="3"/>
  </cols>
  <sheetData>
    <row r="1" spans="1:14" s="5" customFormat="1" ht="24.75" customHeight="1">
      <c r="A1" s="10"/>
      <c r="B1" s="21"/>
      <c r="C1" s="8"/>
      <c r="D1" s="8"/>
      <c r="E1" s="8"/>
      <c r="F1" s="8"/>
      <c r="G1" s="8"/>
      <c r="H1" s="8"/>
      <c r="I1" s="8"/>
      <c r="J1" s="8"/>
      <c r="K1" s="12"/>
    </row>
    <row r="2" spans="1:14" s="5" customFormat="1" ht="24.75" customHeight="1">
      <c r="A2" s="531">
        <v>2020</v>
      </c>
      <c r="B2" s="537" t="s">
        <v>400</v>
      </c>
      <c r="C2" s="537"/>
      <c r="D2" s="537"/>
      <c r="E2" s="537"/>
      <c r="F2" s="537"/>
      <c r="G2" s="537"/>
      <c r="H2" s="537"/>
      <c r="I2" s="537"/>
      <c r="J2" s="537"/>
      <c r="K2" s="507" t="s">
        <v>312</v>
      </c>
      <c r="L2" s="361"/>
    </row>
    <row r="3" spans="1:14" s="5" customFormat="1" ht="33.75" customHeight="1">
      <c r="A3" s="531"/>
      <c r="B3" s="510" t="s">
        <v>385</v>
      </c>
      <c r="C3" s="510"/>
      <c r="D3" s="510"/>
      <c r="E3" s="510"/>
      <c r="F3" s="510"/>
      <c r="G3" s="510"/>
      <c r="H3" s="510"/>
      <c r="I3" s="510"/>
      <c r="J3" s="510"/>
      <c r="K3" s="507"/>
      <c r="L3" s="361"/>
    </row>
    <row r="4" spans="1:14" s="64" customFormat="1" ht="15.75" customHeight="1">
      <c r="A4" s="74"/>
      <c r="B4" s="462"/>
      <c r="C4" s="76"/>
      <c r="D4" s="76"/>
      <c r="E4" s="76"/>
      <c r="F4" s="76"/>
      <c r="G4" s="76"/>
      <c r="H4" s="76"/>
      <c r="I4" s="76"/>
      <c r="J4" s="76"/>
      <c r="K4" s="237"/>
      <c r="L4" s="237"/>
    </row>
    <row r="5" spans="1:14" s="17" customFormat="1" ht="24.95" customHeight="1" thickBot="1">
      <c r="A5" s="538" t="s">
        <v>101</v>
      </c>
      <c r="B5" s="538" t="s">
        <v>294</v>
      </c>
      <c r="C5" s="560" t="s">
        <v>103</v>
      </c>
      <c r="D5" s="561"/>
      <c r="E5" s="561"/>
      <c r="F5" s="561"/>
      <c r="G5" s="134"/>
      <c r="H5" s="558" t="s">
        <v>102</v>
      </c>
      <c r="I5" s="558"/>
      <c r="J5" s="559"/>
      <c r="K5" s="540" t="s">
        <v>265</v>
      </c>
    </row>
    <row r="6" spans="1:14" s="2" customFormat="1" ht="46.5" customHeight="1" thickBot="1">
      <c r="A6" s="538"/>
      <c r="B6" s="538"/>
      <c r="C6" s="362" t="s">
        <v>139</v>
      </c>
      <c r="D6" s="362" t="s">
        <v>55</v>
      </c>
      <c r="E6" s="362" t="s">
        <v>54</v>
      </c>
      <c r="F6" s="362" t="s">
        <v>53</v>
      </c>
      <c r="G6" s="362" t="s">
        <v>93</v>
      </c>
      <c r="H6" s="362" t="s">
        <v>52</v>
      </c>
      <c r="I6" s="362" t="s">
        <v>92</v>
      </c>
      <c r="J6" s="362" t="s">
        <v>51</v>
      </c>
      <c r="K6" s="540"/>
    </row>
    <row r="7" spans="1:14" s="2" customFormat="1" ht="21" customHeight="1" thickBot="1">
      <c r="A7" s="202" t="s">
        <v>21</v>
      </c>
      <c r="B7" s="70"/>
      <c r="C7" s="70"/>
      <c r="D7" s="70"/>
      <c r="E7" s="70"/>
      <c r="F7" s="70"/>
      <c r="G7" s="70"/>
      <c r="H7" s="70"/>
      <c r="I7" s="70"/>
      <c r="J7" s="70"/>
      <c r="K7" s="455" t="s">
        <v>48</v>
      </c>
      <c r="L7" s="19"/>
    </row>
    <row r="8" spans="1:14" s="17" customFormat="1">
      <c r="A8" s="363" t="s">
        <v>229</v>
      </c>
      <c r="B8" s="234">
        <f>SUM(C8:J8)</f>
        <v>1</v>
      </c>
      <c r="C8" s="176">
        <v>1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7" t="s">
        <v>155</v>
      </c>
      <c r="L8" s="28"/>
      <c r="M8" s="256"/>
      <c r="N8" s="255"/>
    </row>
    <row r="9" spans="1:14" s="17" customFormat="1" ht="18" customHeight="1">
      <c r="A9" s="364" t="s">
        <v>115</v>
      </c>
      <c r="B9" s="234">
        <f t="shared" ref="B9:B13" si="0">SUM(C9:J9)</f>
        <v>68</v>
      </c>
      <c r="C9" s="176">
        <v>24</v>
      </c>
      <c r="D9" s="176">
        <v>5</v>
      </c>
      <c r="E9" s="176">
        <v>2</v>
      </c>
      <c r="F9" s="176">
        <v>7</v>
      </c>
      <c r="G9" s="176">
        <v>17</v>
      </c>
      <c r="H9" s="176">
        <v>12</v>
      </c>
      <c r="I9" s="176">
        <v>1</v>
      </c>
      <c r="J9" s="170">
        <v>0</v>
      </c>
      <c r="K9" s="177" t="s">
        <v>98</v>
      </c>
      <c r="L9" s="28"/>
      <c r="M9" s="215"/>
      <c r="N9" s="215"/>
    </row>
    <row r="10" spans="1:14" s="17" customFormat="1" ht="18" customHeight="1">
      <c r="A10" s="364" t="s">
        <v>116</v>
      </c>
      <c r="B10" s="234">
        <f t="shared" si="0"/>
        <v>465</v>
      </c>
      <c r="C10" s="176">
        <v>31</v>
      </c>
      <c r="D10" s="176">
        <v>13</v>
      </c>
      <c r="E10" s="176">
        <v>27</v>
      </c>
      <c r="F10" s="176">
        <v>58</v>
      </c>
      <c r="G10" s="176">
        <v>57</v>
      </c>
      <c r="H10" s="176">
        <v>149</v>
      </c>
      <c r="I10" s="176">
        <v>119</v>
      </c>
      <c r="J10" s="176">
        <v>11</v>
      </c>
      <c r="K10" s="177" t="s">
        <v>99</v>
      </c>
      <c r="L10" s="28"/>
      <c r="M10" s="215"/>
      <c r="N10" s="215"/>
    </row>
    <row r="11" spans="1:14" s="17" customFormat="1" ht="18" customHeight="1">
      <c r="A11" s="364" t="s">
        <v>117</v>
      </c>
      <c r="B11" s="234">
        <f t="shared" si="0"/>
        <v>2194</v>
      </c>
      <c r="C11" s="176">
        <v>64</v>
      </c>
      <c r="D11" s="176">
        <v>40</v>
      </c>
      <c r="E11" s="176">
        <v>69</v>
      </c>
      <c r="F11" s="176">
        <v>128</v>
      </c>
      <c r="G11" s="176">
        <v>295</v>
      </c>
      <c r="H11" s="176">
        <v>831</v>
      </c>
      <c r="I11" s="176">
        <v>732</v>
      </c>
      <c r="J11" s="176">
        <v>35</v>
      </c>
      <c r="K11" s="177" t="s">
        <v>100</v>
      </c>
      <c r="L11" s="28"/>
      <c r="M11" s="215"/>
      <c r="N11" s="215"/>
    </row>
    <row r="12" spans="1:14" s="17" customFormat="1" ht="18" customHeight="1">
      <c r="A12" s="364" t="s">
        <v>151</v>
      </c>
      <c r="B12" s="234">
        <f t="shared" si="0"/>
        <v>2457</v>
      </c>
      <c r="C12" s="176">
        <v>34</v>
      </c>
      <c r="D12" s="176">
        <v>16</v>
      </c>
      <c r="E12" s="176">
        <v>58</v>
      </c>
      <c r="F12" s="176">
        <v>139</v>
      </c>
      <c r="G12" s="176">
        <v>450</v>
      </c>
      <c r="H12" s="176">
        <v>1252</v>
      </c>
      <c r="I12" s="176">
        <v>498</v>
      </c>
      <c r="J12" s="176">
        <v>10</v>
      </c>
      <c r="K12" s="177" t="s">
        <v>152</v>
      </c>
      <c r="L12" s="28"/>
      <c r="M12" s="215"/>
      <c r="N12" s="215"/>
    </row>
    <row r="13" spans="1:14" s="17" customFormat="1" ht="18" customHeight="1">
      <c r="A13" s="364" t="s">
        <v>31</v>
      </c>
      <c r="B13" s="234">
        <f t="shared" si="0"/>
        <v>301</v>
      </c>
      <c r="C13" s="176">
        <v>22</v>
      </c>
      <c r="D13" s="176">
        <v>19</v>
      </c>
      <c r="E13" s="176">
        <v>11</v>
      </c>
      <c r="F13" s="176">
        <v>25</v>
      </c>
      <c r="G13" s="176">
        <v>38</v>
      </c>
      <c r="H13" s="176">
        <v>79</v>
      </c>
      <c r="I13" s="176">
        <v>96</v>
      </c>
      <c r="J13" s="176">
        <v>11</v>
      </c>
      <c r="K13" s="177" t="s">
        <v>37</v>
      </c>
      <c r="L13" s="28"/>
      <c r="M13" s="215"/>
      <c r="N13" s="215"/>
    </row>
    <row r="14" spans="1:14" s="17" customFormat="1" ht="18" customHeight="1" thickBot="1">
      <c r="A14" s="226" t="s">
        <v>23</v>
      </c>
      <c r="B14" s="188">
        <f>SUM(B8:B13)</f>
        <v>5486</v>
      </c>
      <c r="C14" s="188">
        <f>SUM(C8:C13)</f>
        <v>176</v>
      </c>
      <c r="D14" s="188">
        <f t="shared" ref="D14:I14" si="1">SUM(D8:D13)</f>
        <v>93</v>
      </c>
      <c r="E14" s="188">
        <f t="shared" si="1"/>
        <v>167</v>
      </c>
      <c r="F14" s="188">
        <f t="shared" si="1"/>
        <v>357</v>
      </c>
      <c r="G14" s="188">
        <f t="shared" si="1"/>
        <v>857</v>
      </c>
      <c r="H14" s="188">
        <f>SUM(H8:H13)</f>
        <v>2323</v>
      </c>
      <c r="I14" s="188">
        <f t="shared" si="1"/>
        <v>1446</v>
      </c>
      <c r="J14" s="188">
        <f>SUM(J8:J13)</f>
        <v>67</v>
      </c>
      <c r="K14" s="365" t="s">
        <v>76</v>
      </c>
      <c r="L14" s="25"/>
      <c r="M14" s="111"/>
      <c r="N14" s="111"/>
    </row>
    <row r="15" spans="1:14" s="2" customFormat="1" ht="21" customHeight="1" thickBot="1">
      <c r="A15" s="202" t="s">
        <v>20</v>
      </c>
      <c r="B15" s="366"/>
      <c r="C15" s="367"/>
      <c r="D15" s="367"/>
      <c r="E15" s="367"/>
      <c r="F15" s="367"/>
      <c r="G15" s="367"/>
      <c r="H15" s="367"/>
      <c r="I15" s="367"/>
      <c r="J15" s="367"/>
      <c r="K15" s="455" t="s">
        <v>47</v>
      </c>
      <c r="M15" s="215"/>
      <c r="N15" s="215"/>
    </row>
    <row r="16" spans="1:14" s="17" customFormat="1" ht="28.5" customHeight="1">
      <c r="A16" s="363" t="s">
        <v>229</v>
      </c>
      <c r="B16" s="470">
        <f>SUM(C16:J16)</f>
        <v>1</v>
      </c>
      <c r="C16" s="170">
        <v>0</v>
      </c>
      <c r="D16" s="170">
        <v>0</v>
      </c>
      <c r="E16" s="170">
        <v>0</v>
      </c>
      <c r="F16" s="170">
        <v>0</v>
      </c>
      <c r="G16" s="170">
        <v>1</v>
      </c>
      <c r="H16" s="170">
        <v>0</v>
      </c>
      <c r="I16" s="170">
        <v>0</v>
      </c>
      <c r="J16" s="170">
        <v>0</v>
      </c>
      <c r="K16" s="177" t="s">
        <v>155</v>
      </c>
      <c r="M16" s="215"/>
      <c r="N16" s="215"/>
    </row>
    <row r="17" spans="1:14" s="17" customFormat="1" ht="18" customHeight="1">
      <c r="A17" s="364" t="s">
        <v>115</v>
      </c>
      <c r="B17" s="234">
        <f>SUM(C17:J17)</f>
        <v>3</v>
      </c>
      <c r="C17" s="176">
        <v>1</v>
      </c>
      <c r="D17" s="170">
        <v>0</v>
      </c>
      <c r="E17" s="176">
        <v>1</v>
      </c>
      <c r="F17" s="206">
        <v>0</v>
      </c>
      <c r="G17" s="206">
        <v>0</v>
      </c>
      <c r="H17" s="176">
        <v>1</v>
      </c>
      <c r="I17" s="206">
        <v>0</v>
      </c>
      <c r="J17" s="170">
        <v>0</v>
      </c>
      <c r="K17" s="177" t="s">
        <v>98</v>
      </c>
      <c r="M17" s="215"/>
      <c r="N17" s="215"/>
    </row>
    <row r="18" spans="1:14" s="17" customFormat="1" ht="18" customHeight="1">
      <c r="A18" s="364" t="s">
        <v>116</v>
      </c>
      <c r="B18" s="234">
        <f t="shared" ref="B18:B21" si="2">SUM(C18:J18)</f>
        <v>31</v>
      </c>
      <c r="C18" s="206">
        <v>0</v>
      </c>
      <c r="D18" s="176">
        <v>1</v>
      </c>
      <c r="E18" s="170">
        <v>0</v>
      </c>
      <c r="F18" s="176">
        <v>1</v>
      </c>
      <c r="G18" s="176">
        <v>6</v>
      </c>
      <c r="H18" s="176">
        <v>18</v>
      </c>
      <c r="I18" s="176">
        <v>3</v>
      </c>
      <c r="J18" s="176">
        <v>2</v>
      </c>
      <c r="K18" s="177" t="s">
        <v>99</v>
      </c>
      <c r="M18" s="215"/>
      <c r="N18" s="215"/>
    </row>
    <row r="19" spans="1:14" s="17" customFormat="1" ht="18" customHeight="1">
      <c r="A19" s="364" t="s">
        <v>117</v>
      </c>
      <c r="B19" s="234">
        <f t="shared" si="2"/>
        <v>167</v>
      </c>
      <c r="C19" s="206">
        <v>0</v>
      </c>
      <c r="D19" s="176">
        <v>4</v>
      </c>
      <c r="E19" s="176">
        <v>2</v>
      </c>
      <c r="F19" s="176">
        <v>20</v>
      </c>
      <c r="G19" s="176">
        <v>32</v>
      </c>
      <c r="H19" s="176">
        <v>82</v>
      </c>
      <c r="I19" s="176">
        <v>27</v>
      </c>
      <c r="J19" s="170">
        <v>0</v>
      </c>
      <c r="K19" s="177" t="s">
        <v>100</v>
      </c>
    </row>
    <row r="20" spans="1:14" s="17" customFormat="1" ht="18" customHeight="1">
      <c r="A20" s="364" t="s">
        <v>151</v>
      </c>
      <c r="B20" s="234">
        <f>SUM(C20:J20)</f>
        <v>220</v>
      </c>
      <c r="C20" s="176">
        <v>14</v>
      </c>
      <c r="D20" s="176">
        <v>6</v>
      </c>
      <c r="E20" s="176">
        <v>13</v>
      </c>
      <c r="F20" s="176">
        <v>36</v>
      </c>
      <c r="G20" s="176">
        <v>67</v>
      </c>
      <c r="H20" s="176">
        <v>61</v>
      </c>
      <c r="I20" s="176">
        <v>21</v>
      </c>
      <c r="J20" s="176">
        <v>2</v>
      </c>
      <c r="K20" s="177" t="s">
        <v>152</v>
      </c>
    </row>
    <row r="21" spans="1:14" s="17" customFormat="1" ht="18.75" customHeight="1">
      <c r="A21" s="364" t="s">
        <v>31</v>
      </c>
      <c r="B21" s="234">
        <f t="shared" si="2"/>
        <v>118</v>
      </c>
      <c r="C21" s="176">
        <v>3</v>
      </c>
      <c r="D21" s="176">
        <v>1</v>
      </c>
      <c r="E21" s="176">
        <v>3</v>
      </c>
      <c r="F21" s="176">
        <v>1</v>
      </c>
      <c r="G21" s="176">
        <v>40</v>
      </c>
      <c r="H21" s="176">
        <v>63</v>
      </c>
      <c r="I21" s="176">
        <v>7</v>
      </c>
      <c r="J21" s="170">
        <v>0</v>
      </c>
      <c r="K21" s="177" t="s">
        <v>37</v>
      </c>
    </row>
    <row r="22" spans="1:14" s="17" customFormat="1" ht="18" customHeight="1" thickBot="1">
      <c r="A22" s="226" t="s">
        <v>23</v>
      </c>
      <c r="B22" s="188">
        <f>SUM(B16:B21)</f>
        <v>540</v>
      </c>
      <c r="C22" s="188">
        <f t="shared" ref="C22:I22" si="3">SUM(C16:C21)</f>
        <v>18</v>
      </c>
      <c r="D22" s="188">
        <f t="shared" si="3"/>
        <v>12</v>
      </c>
      <c r="E22" s="188">
        <f>SUM(E16:E21)</f>
        <v>19</v>
      </c>
      <c r="F22" s="188">
        <f t="shared" si="3"/>
        <v>58</v>
      </c>
      <c r="G22" s="188">
        <f t="shared" si="3"/>
        <v>146</v>
      </c>
      <c r="H22" s="188">
        <f t="shared" si="3"/>
        <v>225</v>
      </c>
      <c r="I22" s="188">
        <f t="shared" si="3"/>
        <v>58</v>
      </c>
      <c r="J22" s="188">
        <f>SUM(J16:J21)</f>
        <v>4</v>
      </c>
      <c r="K22" s="365" t="s">
        <v>76</v>
      </c>
    </row>
    <row r="23" spans="1:14" s="2" customFormat="1" ht="21" customHeight="1" thickBot="1">
      <c r="A23" s="202" t="s">
        <v>23</v>
      </c>
      <c r="B23" s="368"/>
      <c r="C23" s="78"/>
      <c r="D23" s="78"/>
      <c r="E23" s="78"/>
      <c r="F23" s="78"/>
      <c r="G23" s="78"/>
      <c r="H23" s="78"/>
      <c r="I23" s="78"/>
      <c r="J23" s="78"/>
      <c r="K23" s="455" t="s">
        <v>76</v>
      </c>
    </row>
    <row r="24" spans="1:14" s="17" customFormat="1" ht="26.25" customHeight="1">
      <c r="A24" s="363" t="s">
        <v>229</v>
      </c>
      <c r="B24" s="234">
        <f t="shared" ref="B24:B29" si="4">B16+B8</f>
        <v>2</v>
      </c>
      <c r="C24" s="471">
        <f t="shared" ref="C24:I24" si="5">C8+C16</f>
        <v>1</v>
      </c>
      <c r="D24" s="170">
        <f t="shared" si="5"/>
        <v>0</v>
      </c>
      <c r="E24" s="170">
        <f t="shared" si="5"/>
        <v>0</v>
      </c>
      <c r="F24" s="170">
        <f t="shared" si="5"/>
        <v>0</v>
      </c>
      <c r="G24" s="471">
        <f t="shared" si="5"/>
        <v>1</v>
      </c>
      <c r="H24" s="170">
        <f t="shared" si="5"/>
        <v>0</v>
      </c>
      <c r="I24" s="170">
        <f t="shared" si="5"/>
        <v>0</v>
      </c>
      <c r="J24" s="170">
        <f t="shared" ref="J24:J30" si="6">J8+J16</f>
        <v>0</v>
      </c>
      <c r="K24" s="177" t="s">
        <v>155</v>
      </c>
    </row>
    <row r="25" spans="1:14" s="17" customFormat="1" ht="18" customHeight="1">
      <c r="A25" s="364" t="s">
        <v>115</v>
      </c>
      <c r="B25" s="234">
        <f t="shared" si="4"/>
        <v>71</v>
      </c>
      <c r="C25" s="471">
        <f t="shared" ref="C25:I25" si="7">C9+C17</f>
        <v>25</v>
      </c>
      <c r="D25" s="471">
        <f t="shared" si="7"/>
        <v>5</v>
      </c>
      <c r="E25" s="471">
        <f t="shared" si="7"/>
        <v>3</v>
      </c>
      <c r="F25" s="471">
        <f t="shared" si="7"/>
        <v>7</v>
      </c>
      <c r="G25" s="471">
        <f t="shared" si="7"/>
        <v>17</v>
      </c>
      <c r="H25" s="471">
        <f t="shared" si="7"/>
        <v>13</v>
      </c>
      <c r="I25" s="471">
        <f t="shared" si="7"/>
        <v>1</v>
      </c>
      <c r="J25" s="170">
        <f t="shared" si="6"/>
        <v>0</v>
      </c>
      <c r="K25" s="177" t="s">
        <v>98</v>
      </c>
    </row>
    <row r="26" spans="1:14" s="17" customFormat="1" ht="18" customHeight="1">
      <c r="A26" s="364" t="s">
        <v>116</v>
      </c>
      <c r="B26" s="234">
        <f t="shared" si="4"/>
        <v>496</v>
      </c>
      <c r="C26" s="471">
        <f t="shared" ref="C26:I26" si="8">C10+C18</f>
        <v>31</v>
      </c>
      <c r="D26" s="471">
        <f t="shared" si="8"/>
        <v>14</v>
      </c>
      <c r="E26" s="471">
        <f t="shared" si="8"/>
        <v>27</v>
      </c>
      <c r="F26" s="471">
        <f t="shared" si="8"/>
        <v>59</v>
      </c>
      <c r="G26" s="471">
        <f t="shared" si="8"/>
        <v>63</v>
      </c>
      <c r="H26" s="471">
        <f t="shared" si="8"/>
        <v>167</v>
      </c>
      <c r="I26" s="471">
        <f t="shared" si="8"/>
        <v>122</v>
      </c>
      <c r="J26" s="471">
        <f t="shared" si="6"/>
        <v>13</v>
      </c>
      <c r="K26" s="177" t="s">
        <v>99</v>
      </c>
    </row>
    <row r="27" spans="1:14" s="17" customFormat="1" ht="18" customHeight="1">
      <c r="A27" s="364" t="s">
        <v>117</v>
      </c>
      <c r="B27" s="234">
        <f t="shared" si="4"/>
        <v>2361</v>
      </c>
      <c r="C27" s="471">
        <f t="shared" ref="C27:I27" si="9">C11+C19</f>
        <v>64</v>
      </c>
      <c r="D27" s="471">
        <f t="shared" si="9"/>
        <v>44</v>
      </c>
      <c r="E27" s="471">
        <f t="shared" si="9"/>
        <v>71</v>
      </c>
      <c r="F27" s="471">
        <f t="shared" si="9"/>
        <v>148</v>
      </c>
      <c r="G27" s="471">
        <f t="shared" si="9"/>
        <v>327</v>
      </c>
      <c r="H27" s="471">
        <f t="shared" si="9"/>
        <v>913</v>
      </c>
      <c r="I27" s="471">
        <f t="shared" si="9"/>
        <v>759</v>
      </c>
      <c r="J27" s="471">
        <f t="shared" si="6"/>
        <v>35</v>
      </c>
      <c r="K27" s="177" t="s">
        <v>100</v>
      </c>
    </row>
    <row r="28" spans="1:14" s="17" customFormat="1" ht="18" customHeight="1">
      <c r="A28" s="364" t="s">
        <v>151</v>
      </c>
      <c r="B28" s="234">
        <f t="shared" si="4"/>
        <v>2677</v>
      </c>
      <c r="C28" s="471">
        <f t="shared" ref="C28:I28" si="10">C12+C20</f>
        <v>48</v>
      </c>
      <c r="D28" s="471">
        <f t="shared" si="10"/>
        <v>22</v>
      </c>
      <c r="E28" s="471">
        <f t="shared" si="10"/>
        <v>71</v>
      </c>
      <c r="F28" s="471">
        <f t="shared" si="10"/>
        <v>175</v>
      </c>
      <c r="G28" s="471">
        <f t="shared" si="10"/>
        <v>517</v>
      </c>
      <c r="H28" s="471">
        <f t="shared" si="10"/>
        <v>1313</v>
      </c>
      <c r="I28" s="471">
        <f t="shared" si="10"/>
        <v>519</v>
      </c>
      <c r="J28" s="471">
        <f t="shared" si="6"/>
        <v>12</v>
      </c>
      <c r="K28" s="177" t="s">
        <v>152</v>
      </c>
    </row>
    <row r="29" spans="1:14" s="17" customFormat="1" ht="18" customHeight="1">
      <c r="A29" s="364" t="s">
        <v>31</v>
      </c>
      <c r="B29" s="234">
        <f t="shared" si="4"/>
        <v>419</v>
      </c>
      <c r="C29" s="471">
        <f t="shared" ref="C29:I29" si="11">C13+C21</f>
        <v>25</v>
      </c>
      <c r="D29" s="471">
        <f t="shared" si="11"/>
        <v>20</v>
      </c>
      <c r="E29" s="471">
        <f t="shared" si="11"/>
        <v>14</v>
      </c>
      <c r="F29" s="471">
        <f t="shared" si="11"/>
        <v>26</v>
      </c>
      <c r="G29" s="471">
        <f t="shared" si="11"/>
        <v>78</v>
      </c>
      <c r="H29" s="471">
        <f t="shared" si="11"/>
        <v>142</v>
      </c>
      <c r="I29" s="471">
        <f t="shared" si="11"/>
        <v>103</v>
      </c>
      <c r="J29" s="471">
        <f t="shared" si="6"/>
        <v>11</v>
      </c>
      <c r="K29" s="177" t="s">
        <v>37</v>
      </c>
    </row>
    <row r="30" spans="1:14" s="17" customFormat="1" ht="18" customHeight="1" thickBot="1">
      <c r="A30" s="226" t="s">
        <v>23</v>
      </c>
      <c r="B30" s="188">
        <f>B22+B14</f>
        <v>6026</v>
      </c>
      <c r="C30" s="188">
        <f t="shared" ref="C30:I30" si="12">C14+C22</f>
        <v>194</v>
      </c>
      <c r="D30" s="188">
        <f t="shared" si="12"/>
        <v>105</v>
      </c>
      <c r="E30" s="188">
        <f t="shared" si="12"/>
        <v>186</v>
      </c>
      <c r="F30" s="188">
        <f t="shared" si="12"/>
        <v>415</v>
      </c>
      <c r="G30" s="188">
        <f t="shared" si="12"/>
        <v>1003</v>
      </c>
      <c r="H30" s="188">
        <f t="shared" si="12"/>
        <v>2548</v>
      </c>
      <c r="I30" s="188">
        <f t="shared" si="12"/>
        <v>1504</v>
      </c>
      <c r="J30" s="188">
        <f t="shared" si="6"/>
        <v>71</v>
      </c>
      <c r="K30" s="365" t="s">
        <v>76</v>
      </c>
      <c r="L30" s="72"/>
    </row>
    <row r="31" spans="1:14">
      <c r="A31" s="39" t="s">
        <v>141</v>
      </c>
      <c r="B31" s="463"/>
      <c r="C31" s="39"/>
      <c r="D31" s="24"/>
      <c r="E31" s="24"/>
      <c r="F31" s="24"/>
      <c r="G31" s="24"/>
      <c r="H31" s="24"/>
      <c r="I31" s="24"/>
      <c r="J31" s="217"/>
      <c r="K31" s="209" t="s">
        <v>140</v>
      </c>
    </row>
    <row r="32" spans="1:14" ht="12.75" customHeight="1">
      <c r="A32" s="39" t="s">
        <v>161</v>
      </c>
      <c r="B32" s="463"/>
      <c r="C32" s="39"/>
      <c r="D32" s="24"/>
      <c r="E32" s="24"/>
      <c r="F32" s="24"/>
      <c r="G32" s="24"/>
      <c r="H32" s="24"/>
      <c r="I32" s="24"/>
      <c r="J32" s="217"/>
      <c r="K32" s="217" t="s">
        <v>160</v>
      </c>
    </row>
  </sheetData>
  <mergeCells count="9">
    <mergeCell ref="A2:A3"/>
    <mergeCell ref="K2:K3"/>
    <mergeCell ref="B2:J2"/>
    <mergeCell ref="B3:J3"/>
    <mergeCell ref="A5:A6"/>
    <mergeCell ref="K5:K6"/>
    <mergeCell ref="B5:B6"/>
    <mergeCell ref="H5:J5"/>
    <mergeCell ref="C5:F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36</vt:i4>
      </vt:variant>
    </vt:vector>
  </HeadingPairs>
  <TitlesOfParts>
    <vt:vector size="71" baseType="lpstr">
      <vt:lpstr>Cover </vt:lpstr>
      <vt:lpstr>الفهرس </vt:lpstr>
      <vt:lpstr>6.01</vt:lpstr>
      <vt:lpstr>6.02</vt:lpstr>
      <vt:lpstr>6.03</vt:lpstr>
      <vt:lpstr>6.04</vt:lpstr>
      <vt:lpstr>6.05</vt:lpstr>
      <vt:lpstr>6.06</vt:lpstr>
      <vt:lpstr>6.07</vt:lpstr>
      <vt:lpstr>6.08</vt:lpstr>
      <vt:lpstr>6.09A</vt:lpstr>
      <vt:lpstr>6.09B</vt:lpstr>
      <vt:lpstr>6.10A</vt:lpstr>
      <vt:lpstr>6.10B</vt:lpstr>
      <vt:lpstr>6.11</vt:lpstr>
      <vt:lpstr>6.12</vt:lpstr>
      <vt:lpstr>6.13</vt:lpstr>
      <vt:lpstr>6.14A</vt:lpstr>
      <vt:lpstr>6.14B</vt:lpstr>
      <vt:lpstr>6.15</vt:lpstr>
      <vt:lpstr>6.16</vt:lpstr>
      <vt:lpstr>6.17</vt:lpstr>
      <vt:lpstr>6.18</vt:lpstr>
      <vt:lpstr>6.19</vt:lpstr>
      <vt:lpstr>6.20</vt:lpstr>
      <vt:lpstr>6.21</vt:lpstr>
      <vt:lpstr>6.22</vt:lpstr>
      <vt:lpstr>6.23</vt:lpstr>
      <vt:lpstr>6.24</vt:lpstr>
      <vt:lpstr>6.25A</vt:lpstr>
      <vt:lpstr>6.25B</vt:lpstr>
      <vt:lpstr>6.26</vt:lpstr>
      <vt:lpstr>6.27</vt:lpstr>
      <vt:lpstr>6.28A</vt:lpstr>
      <vt:lpstr>6.28B</vt:lpstr>
      <vt:lpstr>'6.01'!Print_Area</vt:lpstr>
      <vt:lpstr>'6.02'!Print_Area</vt:lpstr>
      <vt:lpstr>'6.03'!Print_Area</vt:lpstr>
      <vt:lpstr>'6.04'!Print_Area</vt:lpstr>
      <vt:lpstr>'6.05'!Print_Area</vt:lpstr>
      <vt:lpstr>'6.06'!Print_Area</vt:lpstr>
      <vt:lpstr>'6.07'!Print_Area</vt:lpstr>
      <vt:lpstr>'6.08'!Print_Area</vt:lpstr>
      <vt:lpstr>'6.09A'!Print_Area</vt:lpstr>
      <vt:lpstr>'6.09B'!Print_Area</vt:lpstr>
      <vt:lpstr>'6.10A'!Print_Area</vt:lpstr>
      <vt:lpstr>'6.10B'!Print_Area</vt:lpstr>
      <vt:lpstr>'6.11'!Print_Area</vt:lpstr>
      <vt:lpstr>'6.12'!Print_Area</vt:lpstr>
      <vt:lpstr>'6.13'!Print_Area</vt:lpstr>
      <vt:lpstr>'6.14A'!Print_Area</vt:lpstr>
      <vt:lpstr>'6.14B'!Print_Area</vt:lpstr>
      <vt:lpstr>'6.15'!Print_Area</vt:lpstr>
      <vt:lpstr>'6.16'!Print_Area</vt:lpstr>
      <vt:lpstr>'6.17'!Print_Area</vt:lpstr>
      <vt:lpstr>'6.18'!Print_Area</vt:lpstr>
      <vt:lpstr>'6.19'!Print_Area</vt:lpstr>
      <vt:lpstr>'6.20'!Print_Area</vt:lpstr>
      <vt:lpstr>'6.21'!Print_Area</vt:lpstr>
      <vt:lpstr>'6.22'!Print_Area</vt:lpstr>
      <vt:lpstr>'6.23'!Print_Area</vt:lpstr>
      <vt:lpstr>'6.24'!Print_Area</vt:lpstr>
      <vt:lpstr>'6.25A'!Print_Area</vt:lpstr>
      <vt:lpstr>'6.25B'!Print_Area</vt:lpstr>
      <vt:lpstr>'6.26'!Print_Area</vt:lpstr>
      <vt:lpstr>'6.27'!Print_Area</vt:lpstr>
      <vt:lpstr>'6.28A'!Print_Area</vt:lpstr>
      <vt:lpstr>'6.28B'!Print_Area</vt:lpstr>
      <vt:lpstr>'6.17'!Print_Titles</vt:lpstr>
      <vt:lpstr>'6.18'!Print_Titles</vt:lpstr>
      <vt:lpstr>'6.28B'!Print_Titles</vt:lpstr>
    </vt:vector>
  </TitlesOfParts>
  <Manager>Dua'a Alharban</Manager>
  <Company>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Three</dc:title>
  <dc:subject>Vital Statistics-Marriages &amp; Divorces</dc:subject>
  <dc:creator>Fetooh Seyadi</dc:creator>
  <dc:description>Updated Aug 2008.</dc:description>
  <cp:lastModifiedBy>Ahmed Mohamed Al-Buarki</cp:lastModifiedBy>
  <cp:lastPrinted>2017-05-16T04:21:21Z</cp:lastPrinted>
  <dcterms:created xsi:type="dcterms:W3CDTF">2001-02-05T16:56:58Z</dcterms:created>
  <dcterms:modified xsi:type="dcterms:W3CDTF">2023-11-05T04:08:12Z</dcterms:modified>
</cp:coreProperties>
</file>