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gacloud-my.sharepoint.com/personal/mona_aa_iga_gov_bh/Documents/Desktop/"/>
    </mc:Choice>
  </mc:AlternateContent>
  <xr:revisionPtr revIDLastSave="320" documentId="8_{4723B1C5-7C15-47E6-B8CF-882CDF5DC8CD}" xr6:coauthVersionLast="47" xr6:coauthVersionMax="47" xr10:uidLastSave="{AECB37CC-5C7E-4D11-8B52-66246B404A69}"/>
  <bookViews>
    <workbookView xWindow="-120" yWindow="-120" windowWidth="20730" windowHeight="11040" tabRatio="814" activeTab="11" xr2:uid="{00000000-000D-0000-FFFF-FFFF00000000}"/>
  </bookViews>
  <sheets>
    <sheet name="الغلاف" sheetId="79" r:id="rId1"/>
    <sheet name="قائمة الجداول" sheetId="88" r:id="rId2"/>
    <sheet name="قائمة الأشكال" sheetId="85" r:id="rId3"/>
    <sheet name="التعاريف" sheetId="86" r:id="rId4"/>
    <sheet name="T 01 " sheetId="80" r:id="rId5"/>
    <sheet name="F1,F2,F3,F4,F5,F6 " sheetId="82" r:id="rId6"/>
    <sheet name="T 02 " sheetId="77" r:id="rId7"/>
    <sheet name="T 03 " sheetId="78" r:id="rId8"/>
    <sheet name="T04" sheetId="67" r:id="rId9"/>
    <sheet name="T 05" sheetId="69" r:id="rId10"/>
    <sheet name="T 06" sheetId="70" r:id="rId11"/>
    <sheet name="F10,F11,F12" sheetId="87" r:id="rId12"/>
  </sheets>
  <externalReferences>
    <externalReference r:id="rId13"/>
    <externalReference r:id="rId14"/>
    <externalReference r:id="rId15"/>
    <externalReference r:id="rId16"/>
    <externalReference r:id="rId17"/>
  </externalReferences>
  <definedNames>
    <definedName name="a3\" localSheetId="5">#REF!</definedName>
    <definedName name="a3\" localSheetId="11">#REF!</definedName>
    <definedName name="a3\" localSheetId="4">#REF!</definedName>
    <definedName name="a3\" localSheetId="6">#REF!</definedName>
    <definedName name="a3\" localSheetId="7">#REF!</definedName>
    <definedName name="a3\" localSheetId="3">#REF!</definedName>
    <definedName name="a3\" localSheetId="0">#REF!</definedName>
    <definedName name="a3\">#REF!</definedName>
    <definedName name="aaa" localSheetId="5">#REF!</definedName>
    <definedName name="aaa" localSheetId="11">#REF!</definedName>
    <definedName name="aaa" localSheetId="4">#REF!</definedName>
    <definedName name="aaa" localSheetId="6">#REF!</definedName>
    <definedName name="aaa" localSheetId="7">#REF!</definedName>
    <definedName name="aaa">#REF!</definedName>
    <definedName name="cover1" localSheetId="3">#REF!</definedName>
    <definedName name="cover1">#REF!</definedName>
    <definedName name="_xlnm.Print_Area" localSheetId="5">'F1,F2,F3,F4,F5,F6 '!$A$1:$H$147</definedName>
    <definedName name="_xlnm.Print_Area" localSheetId="11">'F10,F11,F12'!$A$1:$H$75</definedName>
    <definedName name="_xlnm.Print_Area" localSheetId="4">'T 01 '!$A$1:$H$42</definedName>
    <definedName name="_xlnm.Print_Area" localSheetId="6">'T 02 '!$A$1:$K$29</definedName>
    <definedName name="_xlnm.Print_Area" localSheetId="7">'T 03 '!$A$1:$L$33</definedName>
    <definedName name="_xlnm.Print_Area" localSheetId="9">'T 05'!$A$1:$I$66</definedName>
    <definedName name="_xlnm.Print_Area" localSheetId="10">'T 06'!$A$1:$I$47</definedName>
    <definedName name="_xlnm.Print_Area" localSheetId="8">'T04'!$A$1:$O$48</definedName>
    <definedName name="_xlnm.Print_Area" localSheetId="3">التعاريف!$A$1:$C$63</definedName>
    <definedName name="_xlnm.Print_Area" localSheetId="0">الغلاف!$A$1:$L$27</definedName>
    <definedName name="_xlnm.Print_Area" localSheetId="2">'قائمة الأشكال'!$A$1:$C$13</definedName>
    <definedName name="_xlnm.Print_Area" localSheetId="1">'قائمة الجداول'!$A$1:$C$7</definedName>
    <definedName name="_xlnm.Print_Titles" localSheetId="4">'T 01 '!$1:$5</definedName>
    <definedName name="_xlnm.Print_Titles" localSheetId="6">'T 02 '!$1:$9</definedName>
    <definedName name="_xlnm.Print_Titles" localSheetId="10">'T 06'!$1:$5</definedName>
    <definedName name="_xlnm.Print_Titles" localSheetId="3">التعاريف!$1:$1</definedName>
    <definedName name="rC.Directorate" localSheetId="3">#REF!</definedName>
    <definedName name="rC.Directorate">#REF!</definedName>
    <definedName name="rC.Division" localSheetId="3">#REF!</definedName>
    <definedName name="rC.Division">#REF!</definedName>
    <definedName name="rC.RecordID" localSheetId="3">#REF!</definedName>
    <definedName name="rC.RecordID">#REF!</definedName>
    <definedName name="rC.RecordInfoClassf" localSheetId="3">#REF!</definedName>
    <definedName name="rC.RecordInfoClassf">#REF!</definedName>
    <definedName name="rC.RecordName" localSheetId="3">#REF!</definedName>
    <definedName name="rC.RecordName">#REF!</definedName>
    <definedName name="rP.DropDown_Impact">[1]Parameters!$F$19:$F$23</definedName>
    <definedName name="rP.Sorted_by_En">[1]Parameters!$F$12:$H$16</definedName>
    <definedName name="الخارجيون" localSheetId="5">#REF!</definedName>
    <definedName name="الخارجيون" localSheetId="11">#REF!</definedName>
    <definedName name="الخارجيون" localSheetId="4">#REF!</definedName>
    <definedName name="الخارجيون" localSheetId="6">#REF!</definedName>
    <definedName name="الخارجيون" localSheetId="7">#REF!</definedName>
    <definedName name="الخارجيون" localSheetId="3">#REF!</definedName>
    <definedName name="الخارجيون" localSheetId="0">#REF!</definedName>
    <definedName name="الخارجيون">#REF!</definedName>
    <definedName name="ش1" localSheetId="5">#REF!</definedName>
    <definedName name="ش1" localSheetId="11">#REF!</definedName>
    <definedName name="ش1" localSheetId="4">#REF!</definedName>
    <definedName name="ش1" localSheetId="6">#REF!</definedName>
    <definedName name="ش1" localSheetId="7">#REF!</definedName>
    <definedName name="ش1" localSheetId="3">#REF!</definedName>
    <definedName name="ش1">#REF!</definedName>
    <definedName name="ش10" localSheetId="5">#REF!</definedName>
    <definedName name="ش10" localSheetId="11">#REF!</definedName>
    <definedName name="ش10" localSheetId="4">#REF!</definedName>
    <definedName name="ش10" localSheetId="6">#REF!</definedName>
    <definedName name="ش10" localSheetId="7">#REF!</definedName>
    <definedName name="ش10" localSheetId="3">#REF!</definedName>
    <definedName name="ش10">#REF!</definedName>
    <definedName name="ش22" localSheetId="3">'[2]T2.43-1991'!#REF!</definedName>
    <definedName name="ش22">'[2]T2.43-1991'!#REF!</definedName>
    <definedName name="ش37" localSheetId="5">#REF!</definedName>
    <definedName name="ش37" localSheetId="11">#REF!</definedName>
    <definedName name="ش37" localSheetId="4">#REF!</definedName>
    <definedName name="ش37" localSheetId="6">#REF!</definedName>
    <definedName name="ش37" localSheetId="7">#REF!</definedName>
    <definedName name="ش37" localSheetId="3">#REF!</definedName>
    <definedName name="ش37">#REF!</definedName>
    <definedName name="ش55" localSheetId="5">#REF!</definedName>
    <definedName name="ش55" localSheetId="11">#REF!</definedName>
    <definedName name="ش55" localSheetId="4">#REF!</definedName>
    <definedName name="ش55" localSheetId="6">#REF!</definedName>
    <definedName name="ش55" localSheetId="7">#REF!</definedName>
    <definedName name="ش55" localSheetId="3">'[3]T2.43-1991'!#REF!</definedName>
    <definedName name="ش55">#REF!</definedName>
    <definedName name="ش7" localSheetId="5">'[4]T3.56'!#REF!</definedName>
    <definedName name="ش7" localSheetId="11">'[4]T3.56'!#REF!</definedName>
    <definedName name="ش7" localSheetId="4">'[4]T3.56'!#REF!</definedName>
    <definedName name="ش7" localSheetId="6">'[4]T3.56'!#REF!</definedName>
    <definedName name="ش7" localSheetId="7">'[4]T3.56'!#REF!</definedName>
    <definedName name="ش7">'[4]T3.56'!#REF!</definedName>
    <definedName name="ش9" localSheetId="5">#REF!</definedName>
    <definedName name="ش9" localSheetId="11">#REF!</definedName>
    <definedName name="ش9" localSheetId="4">#REF!</definedName>
    <definedName name="ش9" localSheetId="6">#REF!</definedName>
    <definedName name="ش9" localSheetId="7">#REF!</definedName>
    <definedName name="ش9" localSheetId="3">#REF!</definedName>
    <definedName name="ش9" localSheetId="0">#REF!</definedName>
    <definedName name="ش9">#REF!</definedName>
    <definedName name="ل120" localSheetId="5">#REF!</definedName>
    <definedName name="ل120" localSheetId="11">#REF!</definedName>
    <definedName name="ل120" localSheetId="4">#REF!</definedName>
    <definedName name="ل120" localSheetId="6">#REF!</definedName>
    <definedName name="ل120" localSheetId="7">#REF!</definedName>
    <definedName name="ل120" localSheetId="3">#REF!</definedName>
    <definedName name="ل120">#REF!</definedName>
    <definedName name="ل9" localSheetId="5">#REF!</definedName>
    <definedName name="ل9" localSheetId="11">#REF!</definedName>
    <definedName name="ل9" localSheetId="4">#REF!</definedName>
    <definedName name="ل9" localSheetId="6">#REF!</definedName>
    <definedName name="ل9" localSheetId="7">#REF!</definedName>
    <definedName name="ل9" localSheetId="3">#REF!</definedName>
    <definedName name="ل9">#REF!</definedName>
    <definedName name="ه2" localSheetId="5">#REF!</definedName>
    <definedName name="ه2" localSheetId="11">#REF!</definedName>
    <definedName name="ه2" localSheetId="4">#REF!</definedName>
    <definedName name="ه2" localSheetId="6">#REF!</definedName>
    <definedName name="ه2" localSheetId="7">#REF!</definedName>
    <definedName name="ه2" localSheetId="3">#REF!</definedName>
    <definedName name="ه2">#REF!</definedName>
    <definedName name="ى15" localSheetId="5">#REF!</definedName>
    <definedName name="ى15" localSheetId="11">#REF!</definedName>
    <definedName name="ى15" localSheetId="4">#REF!</definedName>
    <definedName name="ى15" localSheetId="6">#REF!</definedName>
    <definedName name="ى15" localSheetId="7">#REF!</definedName>
    <definedName name="ى15" localSheetId="3">#REF!</definedName>
    <definedName name="ى15">#REF!</definedName>
    <definedName name="ى55" localSheetId="3">#REF!</definedName>
    <definedName name="ى55">'[5]T3.01 (2)'!$N$8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78" l="1"/>
  <c r="J25" i="78"/>
  <c r="J26" i="78"/>
  <c r="J27" i="78"/>
  <c r="J28" i="78"/>
  <c r="J29" i="78"/>
  <c r="J30" i="78"/>
  <c r="J24" i="78"/>
  <c r="J10" i="78"/>
  <c r="K11" i="78"/>
  <c r="J12" i="78"/>
  <c r="J9" i="78"/>
  <c r="K9" i="78"/>
  <c r="K10" i="78"/>
  <c r="J11" i="78"/>
  <c r="K12" i="78"/>
  <c r="J13" i="78"/>
  <c r="K13" i="78"/>
  <c r="J14" i="78"/>
  <c r="K14" i="78"/>
  <c r="K8" i="78"/>
  <c r="J8" i="78"/>
  <c r="J8" i="77"/>
  <c r="X31" i="80" l="1"/>
  <c r="X19" i="80"/>
  <c r="X7" i="80"/>
  <c r="X29" i="80"/>
  <c r="X20" i="80"/>
  <c r="X21" i="80"/>
  <c r="X22" i="80"/>
  <c r="X23" i="80"/>
  <c r="X24" i="80"/>
  <c r="X25" i="80"/>
  <c r="X26" i="80"/>
  <c r="X27" i="80"/>
  <c r="X28" i="80"/>
  <c r="X32" i="80"/>
  <c r="X10" i="80"/>
  <c r="X8" i="80"/>
  <c r="AS30" i="80"/>
  <c r="AV30" i="80"/>
  <c r="AR6" i="80"/>
  <c r="AS6" i="80"/>
  <c r="AT6" i="80"/>
  <c r="AU6" i="80"/>
  <c r="AV6" i="80"/>
  <c r="H15" i="77"/>
  <c r="I15" i="77"/>
  <c r="I8" i="77" s="1"/>
  <c r="H20" i="77"/>
  <c r="H8" i="77" s="1"/>
  <c r="I20" i="77"/>
  <c r="J20" i="77"/>
  <c r="G20" i="77"/>
  <c r="F20" i="77"/>
  <c r="E20" i="77"/>
  <c r="G15" i="77"/>
  <c r="F15" i="77"/>
  <c r="E15" i="77"/>
  <c r="B32" i="70"/>
  <c r="B33" i="70"/>
  <c r="B34" i="70"/>
  <c r="B35" i="70"/>
  <c r="B36" i="70"/>
  <c r="B37" i="70"/>
  <c r="B38" i="70"/>
  <c r="B39" i="70"/>
  <c r="B40" i="70"/>
  <c r="B41" i="70"/>
  <c r="B42" i="70"/>
  <c r="B43" i="70"/>
  <c r="B44" i="70"/>
  <c r="G32" i="70"/>
  <c r="F32" i="70"/>
  <c r="G34" i="70"/>
  <c r="G35" i="70"/>
  <c r="G36" i="70"/>
  <c r="G37" i="70"/>
  <c r="G38" i="70"/>
  <c r="G39" i="70"/>
  <c r="G40" i="70"/>
  <c r="G41" i="70"/>
  <c r="G42" i="70"/>
  <c r="G43" i="70"/>
  <c r="G44" i="70"/>
  <c r="C33" i="70"/>
  <c r="D33" i="70"/>
  <c r="E33" i="70"/>
  <c r="F33" i="70"/>
  <c r="G33" i="70"/>
  <c r="C34" i="70"/>
  <c r="D34" i="70"/>
  <c r="E34" i="70"/>
  <c r="F34" i="70"/>
  <c r="C35" i="70"/>
  <c r="D35" i="70"/>
  <c r="E35" i="70"/>
  <c r="F35" i="70"/>
  <c r="C36" i="70"/>
  <c r="D36" i="70"/>
  <c r="E36" i="70"/>
  <c r="F36" i="70"/>
  <c r="C37" i="70"/>
  <c r="D37" i="70"/>
  <c r="E37" i="70"/>
  <c r="F37" i="70"/>
  <c r="C38" i="70"/>
  <c r="D38" i="70"/>
  <c r="E38" i="70"/>
  <c r="F38" i="70"/>
  <c r="C39" i="70"/>
  <c r="D39" i="70"/>
  <c r="E39" i="70"/>
  <c r="F39" i="70"/>
  <c r="C40" i="70"/>
  <c r="D40" i="70"/>
  <c r="E40" i="70"/>
  <c r="F40" i="70"/>
  <c r="C41" i="70"/>
  <c r="D41" i="70"/>
  <c r="E41" i="70"/>
  <c r="F41" i="70"/>
  <c r="C42" i="70"/>
  <c r="D42" i="70"/>
  <c r="E42" i="70"/>
  <c r="F42" i="70"/>
  <c r="C43" i="70"/>
  <c r="D43" i="70"/>
  <c r="E43" i="70"/>
  <c r="F43" i="70"/>
  <c r="C44" i="70"/>
  <c r="D44" i="70"/>
  <c r="E44" i="70"/>
  <c r="F44" i="70"/>
  <c r="C32" i="70"/>
  <c r="D32" i="70"/>
  <c r="E32" i="70"/>
  <c r="X33" i="80"/>
  <c r="X34" i="80"/>
  <c r="X35" i="80"/>
  <c r="X36" i="80"/>
  <c r="X37" i="80"/>
  <c r="X38" i="80"/>
  <c r="X39" i="80"/>
  <c r="X40" i="80"/>
  <c r="X41" i="80"/>
  <c r="X9" i="80"/>
  <c r="X11" i="80"/>
  <c r="X12" i="80"/>
  <c r="X13" i="80"/>
  <c r="X14" i="80"/>
  <c r="X15" i="80"/>
  <c r="X16" i="80"/>
  <c r="X17" i="80"/>
  <c r="E8" i="77" l="1"/>
  <c r="F8" i="77"/>
  <c r="G8" i="77"/>
  <c r="C20" i="77"/>
  <c r="D20" i="77"/>
  <c r="B20" i="77"/>
  <c r="C15" i="77"/>
  <c r="C8" i="77" s="1"/>
  <c r="D15" i="77"/>
  <c r="B15" i="77"/>
  <c r="B8" i="77" s="1"/>
  <c r="O8" i="67"/>
  <c r="O9" i="67"/>
  <c r="E30" i="80"/>
  <c r="E18" i="80"/>
  <c r="E6" i="80"/>
  <c r="D8" i="77" l="1"/>
  <c r="AU30" i="80"/>
  <c r="AT30" i="80"/>
  <c r="E275" i="80"/>
  <c r="E276" i="80"/>
  <c r="E277" i="80"/>
  <c r="E278" i="80"/>
  <c r="E279" i="80"/>
  <c r="E283" i="80"/>
  <c r="E280" i="80"/>
  <c r="E284" i="80"/>
  <c r="E281" i="80"/>
  <c r="E282" i="80"/>
  <c r="E285" i="80"/>
</calcChain>
</file>

<file path=xl/sharedStrings.xml><?xml version="1.0" encoding="utf-8"?>
<sst xmlns="http://schemas.openxmlformats.org/spreadsheetml/2006/main" count="656" uniqueCount="379">
  <si>
    <t>Total</t>
  </si>
  <si>
    <t>Item</t>
  </si>
  <si>
    <t>Social Welfare Home (Beggars)</t>
  </si>
  <si>
    <t>Social Rehabilitation Center</t>
  </si>
  <si>
    <t>مركز الطفـل للرعاية النهارية</t>
  </si>
  <si>
    <t>Child Day Care Center</t>
  </si>
  <si>
    <t>المسن</t>
  </si>
  <si>
    <t>المطلقة</t>
  </si>
  <si>
    <t>الأرملة</t>
  </si>
  <si>
    <t>الأسرة</t>
  </si>
  <si>
    <t>أسرة المسجون</t>
  </si>
  <si>
    <t>المعاق</t>
  </si>
  <si>
    <t>السنة</t>
  </si>
  <si>
    <t>سبب المساعدة</t>
  </si>
  <si>
    <t>Disability</t>
  </si>
  <si>
    <t xml:space="preserve">العجز عن العمل </t>
  </si>
  <si>
    <t>اليتيم</t>
  </si>
  <si>
    <t>الجملة</t>
  </si>
  <si>
    <t>Number of Families</t>
  </si>
  <si>
    <t>عدد الأسر</t>
  </si>
  <si>
    <t>Number of Individuals</t>
  </si>
  <si>
    <t>عدد الأفراد</t>
  </si>
  <si>
    <t>Year</t>
  </si>
  <si>
    <t>البيان</t>
  </si>
  <si>
    <t>Both Sexes</t>
  </si>
  <si>
    <t>Permanent Care</t>
  </si>
  <si>
    <t>Temporary Care</t>
  </si>
  <si>
    <t>Day Care</t>
  </si>
  <si>
    <t>Parents Unknown</t>
  </si>
  <si>
    <t>Children of Broken Families</t>
  </si>
  <si>
    <t>Dar Al Fetyan</t>
  </si>
  <si>
    <t>Intermittent Care</t>
  </si>
  <si>
    <t>دار بنك البحرين الوطني لتأهيل الأطفال المعوقين</t>
  </si>
  <si>
    <t>الرعاية الدائمة</t>
  </si>
  <si>
    <t>الرعاية المؤقتة</t>
  </si>
  <si>
    <t>الرعاية النهارية</t>
  </si>
  <si>
    <t>العلاج الطبيعي</t>
  </si>
  <si>
    <t>مركز شيخان الفارسي للتخاطب الشامل</t>
  </si>
  <si>
    <t>دار رعاية الطفولة</t>
  </si>
  <si>
    <t>مجهولو الأبوين</t>
  </si>
  <si>
    <t>أطفال الأسر المتصدعة</t>
  </si>
  <si>
    <t>دار رعاية الفتيان</t>
  </si>
  <si>
    <t>(-) Nil</t>
  </si>
  <si>
    <t>(-) لايوجد</t>
  </si>
  <si>
    <t>السرقة</t>
  </si>
  <si>
    <t>الإتلاف</t>
  </si>
  <si>
    <t>القضايا الأخلاقية</t>
  </si>
  <si>
    <t>Robbery</t>
  </si>
  <si>
    <t>Assault</t>
  </si>
  <si>
    <t>Malicious Damage</t>
  </si>
  <si>
    <t>Prevention of Deviation</t>
  </si>
  <si>
    <t>المهجورة</t>
  </si>
  <si>
    <t>البنت غير المتزوجة</t>
  </si>
  <si>
    <t>الولد</t>
  </si>
  <si>
    <t>Elderly</t>
  </si>
  <si>
    <t>Child</t>
  </si>
  <si>
    <t>Divorced Woman</t>
  </si>
  <si>
    <t>Disabled</t>
  </si>
  <si>
    <t>Widowed Woman</t>
  </si>
  <si>
    <t>Family</t>
  </si>
  <si>
    <t>Abandoned</t>
  </si>
  <si>
    <t xml:space="preserve">دار الرعاية الاجتماعية </t>
  </si>
  <si>
    <t>دار الكرامة للرعاية الأجتماعية (متسولين)</t>
  </si>
  <si>
    <t>Pension Claim Type</t>
  </si>
  <si>
    <t>سبب استحقاق المعاش</t>
  </si>
  <si>
    <t>Month</t>
  </si>
  <si>
    <t xml:space="preserve"> Year</t>
  </si>
  <si>
    <t>الشهر</t>
  </si>
  <si>
    <t>January</t>
  </si>
  <si>
    <t>February</t>
  </si>
  <si>
    <t>March</t>
  </si>
  <si>
    <t>April</t>
  </si>
  <si>
    <t>May</t>
  </si>
  <si>
    <t>June</t>
  </si>
  <si>
    <t>July</t>
  </si>
  <si>
    <t>August</t>
  </si>
  <si>
    <t>September</t>
  </si>
  <si>
    <t>October</t>
  </si>
  <si>
    <t>November</t>
  </si>
  <si>
    <t>December</t>
  </si>
  <si>
    <t>work injury, self-employed workers, and professionals ... Etc</t>
  </si>
  <si>
    <t>Reason for Assistant</t>
  </si>
  <si>
    <t>Private Sector</t>
  </si>
  <si>
    <t>Public Sector</t>
  </si>
  <si>
    <t>Dar Alkarama shelter</t>
  </si>
  <si>
    <t>-</t>
  </si>
  <si>
    <t>Governorate / Sex</t>
  </si>
  <si>
    <t>Moral Offenses</t>
  </si>
  <si>
    <t>Riots</t>
  </si>
  <si>
    <t>أعمال الشغب</t>
  </si>
  <si>
    <t>إصابة عمل، المشتغلين لحسابهم الخاص وأصحاب المهن،.....الخ.</t>
  </si>
  <si>
    <t xml:space="preserve"> نوع القضية</t>
  </si>
  <si>
    <t xml:space="preserve"> Type of Case</t>
  </si>
  <si>
    <t>اخرى</t>
  </si>
  <si>
    <t>Others</t>
  </si>
  <si>
    <t>أصحاب المعاشات التقاعدية للمستجدين حسب سبب استحقاق المعاش</t>
  </si>
  <si>
    <t>Value of Welfare Payments and Number of Recipient Households and Individuals by Reason for Assistant</t>
  </si>
  <si>
    <t xml:space="preserve">قيمة المساعدات الحكومية وعدد الأسر والأفراد المستفيدين حسب سبب المساعدة </t>
  </si>
  <si>
    <t>المصدر : الهيئة العامة للتأمين الاجتماعي</t>
  </si>
  <si>
    <t>Source: Social Insurance Organization</t>
  </si>
  <si>
    <t>المصدر : وزارة الداخلية</t>
  </si>
  <si>
    <t>Source: Ministry of Interior</t>
  </si>
  <si>
    <t xml:space="preserve">NBB Rehabilitation Home For Disabled Children </t>
  </si>
  <si>
    <t>T:05</t>
  </si>
  <si>
    <t>T:06</t>
  </si>
  <si>
    <t>الضمان الاجتماعي وخدمات الرعاية</t>
  </si>
  <si>
    <t>وحدة التأهيل الأكاديمي</t>
  </si>
  <si>
    <t>وحدة التأهيل المهني</t>
  </si>
  <si>
    <t>مركز بنك البحرين والكويت للتأهيل</t>
  </si>
  <si>
    <t>الشيخوخة
Old Age</t>
  </si>
  <si>
    <t>استقالة إرادية
Self Resignation</t>
  </si>
  <si>
    <t>الوفاة
Death</t>
  </si>
  <si>
    <t>العجز
Unfit to Work</t>
  </si>
  <si>
    <t>إصابة عمل
Work Injury</t>
  </si>
  <si>
    <t>إلغاء وظيفة
Abolition of the Job</t>
  </si>
  <si>
    <t>قرار تأديبي
Disciplinary Action</t>
  </si>
  <si>
    <t>قرار غير تأديبي
Undisciplinary Action</t>
  </si>
  <si>
    <t>إحالة مبكرة
Early Retirement</t>
  </si>
  <si>
    <t>الحكم القضائي
by Court Judgement</t>
  </si>
  <si>
    <t>اعتلال الصحة
Health Reason</t>
  </si>
  <si>
    <t>أخرى  Others</t>
  </si>
  <si>
    <t>العاصمة
Capital</t>
  </si>
  <si>
    <t>المحرق
Muharraq</t>
  </si>
  <si>
    <t>الشمالية
Northern</t>
  </si>
  <si>
    <t>الجنوبية
Southern</t>
  </si>
  <si>
    <t>الجملة
Total</t>
  </si>
  <si>
    <t>T: 01</t>
  </si>
  <si>
    <t>T: 02</t>
  </si>
  <si>
    <t>T: 03</t>
  </si>
  <si>
    <t>الجملة   Total</t>
  </si>
  <si>
    <t>T: 04</t>
  </si>
  <si>
    <t>#</t>
  </si>
  <si>
    <t>Based on Law No. (4) of 2021 regarding restorative justice for children and protecting them from abuse and Article No. (22) of it, the affiliation of juveniles arrested and placed in the Juvenile Care Center of the Ministry of Interior was transferred to the social centers of the Ministry of Labor and Social Development in September 2021.</t>
  </si>
  <si>
    <t>الأفراد المستفيدين من المساعدات الحكومية</t>
  </si>
  <si>
    <t>Individuals Beneficiaries from Welfare Payments</t>
  </si>
  <si>
    <r>
      <rPr>
        <b/>
        <sz val="10"/>
        <color theme="1"/>
        <rFont val="Calibri"/>
        <family val="2"/>
        <scheme val="minor"/>
      </rPr>
      <t>شكل</t>
    </r>
    <r>
      <rPr>
        <sz val="10"/>
        <color theme="1"/>
        <rFont val="Calibri"/>
        <family val="2"/>
        <scheme val="minor"/>
      </rPr>
      <t xml:space="preserve"> </t>
    </r>
    <r>
      <rPr>
        <b/>
        <sz val="10"/>
        <color theme="1"/>
        <rFont val="Calibri"/>
        <family val="2"/>
        <scheme val="minor"/>
      </rPr>
      <t>(02) Figure</t>
    </r>
  </si>
  <si>
    <r>
      <t>القطاع الخاص</t>
    </r>
    <r>
      <rPr>
        <sz val="12"/>
        <color rgb="FFE8E1CA"/>
        <rFont val="Calibri"/>
        <family val="2"/>
        <scheme val="minor"/>
      </rPr>
      <t xml:space="preserve"> Private Sector </t>
    </r>
  </si>
  <si>
    <t>قائمة الأشكال</t>
  </si>
  <si>
    <t>List of Figure</t>
  </si>
  <si>
    <t>1</t>
  </si>
  <si>
    <t>2</t>
  </si>
  <si>
    <t>التعاريف</t>
  </si>
  <si>
    <t>Definitions</t>
  </si>
  <si>
    <t>كل أسرة يكون عائلها الوحيد قد نُفذ ضده حكم نهائي مقيد للحرية لمدة تجاوز شهراً واحداً وليس لها مال كافٍ تعتمد عليه في معيشتها.</t>
  </si>
  <si>
    <t>كل أنثى بلغت سن الثامنة عشرة ولم تجاوز سن الستين ولم تتزوج وليس لها عائل مقتدر ملزم بالإنفاق عليها أو مال كافٍ تعتمد عليه في معيشتها.</t>
  </si>
  <si>
    <t>العاجز عن العمل</t>
  </si>
  <si>
    <t>كل فرد ثبت إصابته بمرض يمنعه كلياً أو جزئياً من كسب عيشه أو عيش أسرته التي يعولها ولم يجاوز سن الستين وليس له عائل مقتدر ملزم بالإنفاق عليه ولا مال كافٍ يعتمد عليه في معيشته.</t>
  </si>
  <si>
    <t>كل فرد جاوز سن الستين وليس له عائل مقتدر ملزم بالإنفاق عليه أو مال كافٍ يعتمد عليه في معيشته.</t>
  </si>
  <si>
    <t>كل مجموعة مكونة من زوج وزوجة  وأولادهما ، ويعتمدون في معيشتهم على رب الأسرة.</t>
  </si>
  <si>
    <t>Every woman who has not exceeded the age of sixty and her Bahraini husband has died and has not remarried after him, and she does not have a capable breadwinner who is obligated to spend on her, and there is no sufficient money on which she can depend for her livelihood, whether she has children or not. This includes the Bahraini woman whose foreign husband has died.</t>
  </si>
  <si>
    <t>Every family whose sole breadwinner has been executed against a final judgment restricting freedom for a period exceeding one month and who does not have sufficient money on which to depend for its livelihood.</t>
  </si>
  <si>
    <t>Every female who has reached the age of eighteen and has not exceeded the age of sixty and has not been married and does not have a capable breadwinner who is obliged to spend on her or sufficient money on which to depend for her livelihood.</t>
  </si>
  <si>
    <t>Anyone whose father has passed away and he does not have a capable breadwinner who is obliged to spend on him and who does not have sufficient money to depend on for his livelihood, and is considered an orphan of unknown parentage or father.</t>
  </si>
  <si>
    <t>Every individual who has been diagnosed with a disease that prevents him, in whole or in part, from earning his livelihood or subsisting his family that he supports, and who has not exceeded the age of sixty and who has no able breadwinner obligated to support him, nor sufficient money to depend on for his livelihood.</t>
  </si>
  <si>
    <t>Every individual has a disability that is proven by a medical report that he needs special care because of it before the working age, or that prevents him wholly or partially at the working age from earning his living or the livelihood of his family, and in both cases he does not have a capable breadwinner obligated to support him, nor money on which he relied for his livelihood.</t>
  </si>
  <si>
    <t>Every individual who is over the age of sixty and does not have a capable breadwinner who is obliged to spend on him or sufficient money on which he depends for his livelihood.</t>
  </si>
  <si>
    <t>Prisoner family</t>
  </si>
  <si>
    <t>Unmarried girl</t>
  </si>
  <si>
    <t>Orphan</t>
  </si>
  <si>
    <t>التعاريف الخاصة بجدول  T01</t>
  </si>
  <si>
    <t>Definitions for Table T01</t>
  </si>
  <si>
    <t xml:space="preserve">                  -</t>
  </si>
  <si>
    <t xml:space="preserve"> - </t>
  </si>
  <si>
    <t>3</t>
  </si>
  <si>
    <t>المصدر:وزارة التنمية الاجتماعية</t>
  </si>
  <si>
    <t xml:space="preserve">Source: Ministry of  Social Development </t>
  </si>
  <si>
    <t xml:space="preserve">Source: Ministry of Social Development </t>
  </si>
  <si>
    <r>
      <rPr>
        <b/>
        <sz val="10"/>
        <color theme="1"/>
        <rFont val="Calibri"/>
        <family val="2"/>
        <scheme val="minor"/>
      </rPr>
      <t>شكل</t>
    </r>
    <r>
      <rPr>
        <sz val="10"/>
        <color theme="1"/>
        <rFont val="Calibri"/>
        <family val="2"/>
        <scheme val="minor"/>
      </rPr>
      <t xml:space="preserve"> </t>
    </r>
    <r>
      <rPr>
        <b/>
        <sz val="10"/>
        <color theme="1"/>
        <rFont val="Calibri"/>
        <family val="2"/>
        <scheme val="minor"/>
      </rPr>
      <t>(03) Figure</t>
    </r>
  </si>
  <si>
    <t xml:space="preserve">الأسر المستفيدة من المساعدات الحكومية </t>
  </si>
  <si>
    <t>Families Beneficiaries from Welfare Payment</t>
  </si>
  <si>
    <t>العجز عن العمل Disability</t>
  </si>
  <si>
    <t>المسن Elderly</t>
  </si>
  <si>
    <t>المعاق Disabled</t>
  </si>
  <si>
    <t>الأرملة Widowed Woman</t>
  </si>
  <si>
    <t>المطلقة Divorced Woman</t>
  </si>
  <si>
    <t>اليتيم Orphan</t>
  </si>
  <si>
    <t>الأسرة Family</t>
  </si>
  <si>
    <t xml:space="preserve">أسرة المسجون Prisoner family </t>
  </si>
  <si>
    <t>المهجورة Abandoned</t>
  </si>
  <si>
    <t>البنت غير المتزوجة Unmarried Girl</t>
  </si>
  <si>
    <t>الولد Child</t>
  </si>
  <si>
    <r>
      <rPr>
        <b/>
        <sz val="10"/>
        <color theme="1"/>
        <rFont val="Calibri"/>
        <family val="2"/>
        <scheme val="minor"/>
      </rPr>
      <t>شكل</t>
    </r>
    <r>
      <rPr>
        <sz val="10"/>
        <color theme="1"/>
        <rFont val="Calibri"/>
        <family val="2"/>
        <scheme val="minor"/>
      </rPr>
      <t xml:space="preserve"> </t>
    </r>
    <r>
      <rPr>
        <b/>
        <sz val="10"/>
        <color theme="1"/>
        <rFont val="Calibri"/>
        <family val="2"/>
        <scheme val="minor"/>
      </rPr>
      <t>(04) Figure</t>
    </r>
  </si>
  <si>
    <t xml:space="preserve"> التوزيع النسبي للأسر المستفيدة من المساعدات الحكومية </t>
  </si>
  <si>
    <t>Percentage Distribution of Families Beneficiaries from Welfare Payment</t>
  </si>
  <si>
    <t>5</t>
  </si>
  <si>
    <t xml:space="preserve"> التوزيع النسبي للأفراد المستفيدين من المساعدات الحكومية </t>
  </si>
  <si>
    <t>Percentage Distribution of Individuals Beneficiaries from Welfare Payment</t>
  </si>
  <si>
    <r>
      <rPr>
        <b/>
        <sz val="10"/>
        <color theme="1"/>
        <rFont val="Calibri"/>
        <family val="2"/>
        <scheme val="minor"/>
      </rPr>
      <t>شكل</t>
    </r>
    <r>
      <rPr>
        <sz val="10"/>
        <color theme="1"/>
        <rFont val="Calibri"/>
        <family val="2"/>
        <scheme val="minor"/>
      </rPr>
      <t xml:space="preserve"> </t>
    </r>
    <r>
      <rPr>
        <b/>
        <sz val="10"/>
        <color theme="1"/>
        <rFont val="Calibri"/>
        <family val="2"/>
        <scheme val="minor"/>
      </rPr>
      <t>(06) Figure</t>
    </r>
  </si>
  <si>
    <t>6</t>
  </si>
  <si>
    <t>الأحداث الموقوفون</t>
  </si>
  <si>
    <t>الأحداث المودعون</t>
  </si>
  <si>
    <t>Detained Juveniles</t>
  </si>
  <si>
    <t>Sentenced Juveniles</t>
  </si>
  <si>
    <r>
      <rPr>
        <b/>
        <sz val="10"/>
        <color theme="1"/>
        <rFont val="Calibri"/>
        <family val="2"/>
        <scheme val="minor"/>
      </rPr>
      <t>شكل</t>
    </r>
    <r>
      <rPr>
        <sz val="10"/>
        <color theme="1"/>
        <rFont val="Calibri"/>
        <family val="2"/>
        <scheme val="minor"/>
      </rPr>
      <t xml:space="preserve"> </t>
    </r>
    <r>
      <rPr>
        <b/>
        <sz val="10"/>
        <color theme="1"/>
        <rFont val="Calibri"/>
        <family val="2"/>
        <scheme val="minor"/>
      </rPr>
      <t>(07) Figure</t>
    </r>
  </si>
  <si>
    <t>7</t>
  </si>
  <si>
    <t>إلغاء وظيفة - تقاعد اختياري
Abolition of the Job</t>
  </si>
  <si>
    <r>
      <rPr>
        <b/>
        <sz val="10"/>
        <color theme="1"/>
        <rFont val="Calibri"/>
        <family val="2"/>
        <scheme val="minor"/>
      </rPr>
      <t>شكل</t>
    </r>
    <r>
      <rPr>
        <sz val="10"/>
        <color theme="1"/>
        <rFont val="Calibri"/>
        <family val="2"/>
        <scheme val="minor"/>
      </rPr>
      <t xml:space="preserve"> </t>
    </r>
    <r>
      <rPr>
        <b/>
        <sz val="10"/>
        <color theme="1"/>
        <rFont val="Calibri"/>
        <family val="2"/>
        <scheme val="minor"/>
      </rPr>
      <t>(08) Figure</t>
    </r>
  </si>
  <si>
    <t>8</t>
  </si>
  <si>
    <t>الإجمالي</t>
  </si>
  <si>
    <t>المبالغ المنصرفة لأصحاب المعاشات والمستحقين(بالألف دينار بحريني )</t>
  </si>
  <si>
    <t>شكل (10) Figure</t>
  </si>
  <si>
    <t>10</t>
  </si>
  <si>
    <t>شكل (11) Figure</t>
  </si>
  <si>
    <t>11</t>
  </si>
  <si>
    <t xml:space="preserve"> </t>
  </si>
  <si>
    <t>نسبة التغير  Percentage Change</t>
  </si>
  <si>
    <t>Value of Welfare Payments (in Bahraini Dinar)</t>
  </si>
  <si>
    <t>مركز المحرق للرعاية الاجتماعية*</t>
  </si>
  <si>
    <t>Muharraq Social Welfare Centre*</t>
  </si>
  <si>
    <t xml:space="preserve">* كذلك يشمل بيانات (دار بنك البحرين الوطني للمسنين) </t>
  </si>
  <si>
    <t xml:space="preserve"> Beneficiaries of Social Welfare by Sex</t>
  </si>
  <si>
    <t>ذكر</t>
  </si>
  <si>
    <t>أنثى</t>
  </si>
  <si>
    <t>ذكر
Male</t>
  </si>
  <si>
    <t>أنثى
Female</t>
  </si>
  <si>
    <t>التعرض للانحراف</t>
  </si>
  <si>
    <t>الاعتداء والمشاجرة</t>
  </si>
  <si>
    <t xml:space="preserve"> New Pensioners by Pension Claim Type </t>
  </si>
  <si>
    <t>المصدر: الهيئة العامة للتأمين الاجتماعي</t>
  </si>
  <si>
    <r>
      <rPr>
        <b/>
        <sz val="10"/>
        <color theme="1"/>
        <rFont val="Calibri"/>
        <family val="2"/>
        <scheme val="minor"/>
      </rPr>
      <t>شكل</t>
    </r>
    <r>
      <rPr>
        <sz val="10"/>
        <color theme="1"/>
        <rFont val="Calibri"/>
        <family val="2"/>
        <scheme val="minor"/>
      </rPr>
      <t xml:space="preserve"> </t>
    </r>
    <r>
      <rPr>
        <b/>
        <sz val="10"/>
        <color theme="1"/>
        <rFont val="Calibri"/>
        <family val="2"/>
        <scheme val="minor"/>
      </rPr>
      <t>(09) Figure</t>
    </r>
  </si>
  <si>
    <t>9</t>
  </si>
  <si>
    <t>شكل (12) Figure</t>
  </si>
  <si>
    <t>12</t>
  </si>
  <si>
    <t>Definitions for Table T02</t>
  </si>
  <si>
    <t>التعاريف الخاصة بجدول  T02</t>
  </si>
  <si>
    <t>الأطفال الأيتام ممن لا عائل لهم ومن في حكمهم، الذين يتم تحويلهم للدار وهم غير معروفي النسب سواء أكان الطفل مجهول الأب أو مجهول الأب والأم.</t>
  </si>
  <si>
    <t>This care is provided to the elderly who have no breadwinner, and whose family circumstances do not allow them to be cared for. They reside in the home permanently, or their status is modified in their original environment. When providing this type of care, their consent and that of their families is required.</t>
  </si>
  <si>
    <t>Through it, various services are provided to the elderly for a specific period, extending for a month or more as a result of urgent circumstances in his family. After that, the elderly person returns to his family as soon as the specified period expires.</t>
  </si>
  <si>
    <t>They are the children transferred to the home from government agencies, and their lineage is known, but their breadwinners have neglected them to a degree that causes danger to their lives or to their behavioral development, and they are transferred to the home to protect them from all that.</t>
  </si>
  <si>
    <t>It is a house for free temporary shelter for beggars and homeless families. This house was inaugurated under the auspices of the Minister of Social Development in November 2007. The actual operation of the house has begun since its inauguration. The home represents a model for community partnership in the Kingdom, as it has been affiliated with the Social Welfare Department at the Ministry of Social Development since June 2008.</t>
  </si>
  <si>
    <t>It is like joint care for the elderly between the center and the family in order to reduce the burden on the family, through caring for the elderly in the center for a specific period, after which he returns to the care of his family, and so on alternately.</t>
  </si>
  <si>
    <t>Keep the elderly within his social environment and his family, which enhances his comfort and psychological reassurance, while providing health and psychological care if the situation requires, and the visit is carried out by the Social Care Center.</t>
  </si>
  <si>
    <t>Family care</t>
  </si>
  <si>
    <t>Child care services are provided to children of unknown parents who are over the age of 18 and have moved to independent housing.</t>
  </si>
  <si>
    <t>الرعاية الأسرية</t>
  </si>
  <si>
    <t>الرعاية المتقطعة</t>
  </si>
  <si>
    <t>2017-2022</t>
  </si>
  <si>
    <t>2020-2022</t>
  </si>
  <si>
    <t>2016-2022</t>
  </si>
  <si>
    <t>2011-2022</t>
  </si>
  <si>
    <t>المستفيدون من الرعاية الاجتماعية حسب الجنس</t>
  </si>
  <si>
    <t xml:space="preserve">قائمة الجداول </t>
  </si>
  <si>
    <t>List of Tables</t>
  </si>
  <si>
    <t>قيمة المساعدات الحكومية وعدد الأسر والأفراد المستفيدين حسب سبب المساعدة</t>
  </si>
  <si>
    <t>Beneficiaries of Social Welfare by Sex</t>
  </si>
  <si>
    <t xml:space="preserve">Juveniles detained and sentenced (less than 15 years)  in the Juveniles Care Centre by Type of Case, Governorate and Sex </t>
  </si>
  <si>
    <t xml:space="preserve">New Pensioners by Pension Claim Type </t>
  </si>
  <si>
    <t>الأحداث الموقوفون والمودعون (أقل من 15 سنة) بمركز رعاية الأحداث حسب نوع القضية، المحافظة والجنس</t>
  </si>
  <si>
    <t>المحافظة / الجنس</t>
  </si>
  <si>
    <t>شكل (05) Figure</t>
  </si>
  <si>
    <t>كل ذكر أو أنثى لم يتجاوز سن الثامنة عشرة، أو تجاوزها وليس له من يعوله أو مال كاف يعتمد عليه، بشرط أن يثبت استمراره في التعليم وحتى حصوله على الشهادة الجامعية الأولية.</t>
  </si>
  <si>
    <t>كل من توفى والده وليس له عائل مقتدر ملزم بالإنفاق عليه ولا مال كافٍ يعتمد عليه في معيشته، ويعتبر في حكم اليتيم مجهول الأبوين أو الأب.</t>
  </si>
  <si>
    <t>تُقدَّم هذه الرِّعاية لفئة المسنين اللذين لا عائل لهم، واللذين لا تسمح ظروف أسرهم برعايتهم. ويقيم هؤلاء في الدار بصورة دائمة، أو يتم تعديل وضعهم ببيئتهم الأصلية. ويُشترط عند توفير هذا النوع من الرعاية الحصول على موافقتهم وموافقة أسرهم.</t>
  </si>
  <si>
    <t>يتم من خلالها تقديم الخدمات المختلفة للمسنِّ لفترة محددة، تمتد لشهر أو أكثر نتيجة لظروف طارئة في أسرته. يعود بعدها المسن إلى أسرته حال انتهاء المدة المحددة.</t>
  </si>
  <si>
    <t>Roles and day clubs for parental care to provide care, social, psychological and rehabilitative services in residential neighborhoods. It is like a day club.</t>
  </si>
  <si>
    <t xml:space="preserve">تقدم خدمات رعاية الفتيان لمجهولي الأبوين ممن تجاوز سنهم 18 سنة وانتقلوا إلى سكن مستقل. </t>
  </si>
  <si>
    <t>دار الكرامة للرعاية الاجتماعية (متسولين)</t>
  </si>
  <si>
    <t>هي بمثابة رعاية مشتركة للمسنين بين المركز والأسرة من أجل تخفيف العبء عن الأسرة وذلك من خلال رعاية المسن في المركز لمدة محددة يعود بعدها إلى رعاية أسرته وهكذا بالتناوب.</t>
  </si>
  <si>
    <t xml:space="preserve">إبقاء المسن ضمن محيطه الاجتماعي وأسرته مما يعزز له الراحة والاطمئنان النفسي مع توفير الرعاية الصحية والنفسية إذا تطلب الوضع وتتم الزيارة من قبل مركز الرعاية الاجتماعية. </t>
  </si>
  <si>
    <t>السنة/الجنس</t>
  </si>
  <si>
    <t>Year/Sex</t>
  </si>
  <si>
    <t>* includes also the data of (Home of National Bank of  Bahrain Welfare of the Aged)</t>
  </si>
  <si>
    <t>أصحاب المعاشات التقاعدية للمستجدين حسب سبب استحقاق المعاش (2011- 2022)</t>
  </si>
  <si>
    <t>New Pensioners by Pension Claim Type (2011-2022)</t>
  </si>
  <si>
    <r>
      <t xml:space="preserve">القطاع العام </t>
    </r>
    <r>
      <rPr>
        <b/>
        <sz val="12"/>
        <color rgb="FFE8E1CA"/>
        <rFont val="Calibri"/>
        <family val="2"/>
        <scheme val="minor"/>
      </rPr>
      <t>Public Sector</t>
    </r>
  </si>
  <si>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</si>
  <si>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</si>
  <si>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</si>
  <si>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</si>
  <si>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</si>
  <si>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</si>
  <si>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</si>
  <si>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</si>
  <si>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</si>
  <si>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</si>
  <si>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</si>
  <si>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</si>
  <si>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المبالغ المنصرفة لأصحاب المعاشات والمستحقين (بالألف دينار بحريني ) - القطاع العام (2016 و 2022)</t>
  </si>
  <si>
    <t xml:space="preserve">Pension Salaries Paid for Pensioners and Beneficiaries (in thousands Bahraini Dinar) - Public Sector (2016 &amp; 2022)
</t>
  </si>
  <si>
    <t>المبالغ المنصرفة لأصحاب المعاشات والمستحقين (بالألف دينار بحريني) - القطاع الخاص (2016 و 2022)</t>
  </si>
  <si>
    <t xml:space="preserve">Pension Salaries Paid for Pensioners and Beneficiaries (in thousands Bahraini Dinar) - Private Sector (2016 &amp; 2022)
  </t>
  </si>
  <si>
    <r>
      <t xml:space="preserve">يناير   </t>
    </r>
    <r>
      <rPr>
        <sz val="10"/>
        <color theme="0"/>
        <rFont val="Calibri"/>
        <family val="2"/>
        <scheme val="minor"/>
      </rPr>
      <t>January</t>
    </r>
  </si>
  <si>
    <r>
      <t xml:space="preserve">فبراير   </t>
    </r>
    <r>
      <rPr>
        <sz val="10"/>
        <color theme="0"/>
        <rFont val="Calibri"/>
        <family val="2"/>
        <scheme val="minor"/>
      </rPr>
      <t>February</t>
    </r>
  </si>
  <si>
    <r>
      <t xml:space="preserve">مارس </t>
    </r>
    <r>
      <rPr>
        <sz val="10"/>
        <color theme="0"/>
        <rFont val="Calibri"/>
        <family val="2"/>
        <scheme val="minor"/>
      </rPr>
      <t xml:space="preserve">  March</t>
    </r>
  </si>
  <si>
    <r>
      <t xml:space="preserve">أبريل  </t>
    </r>
    <r>
      <rPr>
        <sz val="10"/>
        <color theme="0"/>
        <rFont val="Calibri"/>
        <family val="2"/>
        <scheme val="minor"/>
      </rPr>
      <t xml:space="preserve"> April</t>
    </r>
  </si>
  <si>
    <r>
      <t xml:space="preserve">مايو  </t>
    </r>
    <r>
      <rPr>
        <sz val="10"/>
        <color theme="0"/>
        <rFont val="Calibri"/>
        <family val="2"/>
        <scheme val="minor"/>
      </rPr>
      <t xml:space="preserve"> May</t>
    </r>
  </si>
  <si>
    <r>
      <t xml:space="preserve">يونيو  </t>
    </r>
    <r>
      <rPr>
        <sz val="10"/>
        <color theme="0"/>
        <rFont val="Calibri"/>
        <family val="2"/>
        <scheme val="minor"/>
      </rPr>
      <t xml:space="preserve"> June</t>
    </r>
  </si>
  <si>
    <r>
      <t xml:space="preserve">يوليو   </t>
    </r>
    <r>
      <rPr>
        <sz val="10"/>
        <color theme="0"/>
        <rFont val="Calibri"/>
        <family val="2"/>
        <scheme val="minor"/>
      </rPr>
      <t>July</t>
    </r>
  </si>
  <si>
    <r>
      <t xml:space="preserve">أغسطس </t>
    </r>
    <r>
      <rPr>
        <sz val="10"/>
        <color theme="0"/>
        <rFont val="Calibri"/>
        <family val="2"/>
        <scheme val="minor"/>
      </rPr>
      <t xml:space="preserve">  August</t>
    </r>
  </si>
  <si>
    <r>
      <t xml:space="preserve">سبتمبر   </t>
    </r>
    <r>
      <rPr>
        <sz val="10"/>
        <color theme="0"/>
        <rFont val="Calibri"/>
        <family val="2"/>
        <scheme val="minor"/>
      </rPr>
      <t>September</t>
    </r>
  </si>
  <si>
    <r>
      <t xml:space="preserve">أكتوبر </t>
    </r>
    <r>
      <rPr>
        <sz val="10"/>
        <color theme="0"/>
        <rFont val="Calibri"/>
        <family val="2"/>
        <scheme val="minor"/>
      </rPr>
      <t xml:space="preserve">  October</t>
    </r>
  </si>
  <si>
    <r>
      <t xml:space="preserve">نوفمبر  </t>
    </r>
    <r>
      <rPr>
        <sz val="10"/>
        <color theme="0"/>
        <rFont val="Calibri"/>
        <family val="2"/>
        <scheme val="minor"/>
      </rPr>
      <t xml:space="preserve"> November</t>
    </r>
  </si>
  <si>
    <r>
      <t xml:space="preserve">ديسمبر   </t>
    </r>
    <r>
      <rPr>
        <sz val="10"/>
        <color theme="0"/>
        <rFont val="Calibri"/>
        <family val="2"/>
        <scheme val="minor"/>
      </rPr>
      <t>December</t>
    </r>
  </si>
  <si>
    <t>Male</t>
  </si>
  <si>
    <t>Female</t>
  </si>
  <si>
    <t xml:space="preserve">قيمة المساعدة  Value of Receipt </t>
  </si>
  <si>
    <t>السنة
Year</t>
  </si>
  <si>
    <t xml:space="preserve"> استنادا إلى القانون رقم (4) لسنة 2021 بشأن العدالة الاصلاحية للأطفال وحمايتهم من سوء المعاملة والمادة رقم (22) منه فقد تم نقل تبعية الأحداث الموقوفين والمودعين بمركز رعاية الأحداث التابع لوزارة الداخلية إلى المراكز الاجتماعية التابعة لوزارة العمل و التنمية الاجتماعية في سبتمبر 2021.
 </t>
  </si>
  <si>
    <r>
      <rPr>
        <b/>
        <sz val="10"/>
        <rFont val="Calibri"/>
        <family val="2"/>
        <scheme val="minor"/>
      </rPr>
      <t>شكل</t>
    </r>
    <r>
      <rPr>
        <sz val="10"/>
        <rFont val="Calibri"/>
        <family val="2"/>
        <scheme val="minor"/>
      </rPr>
      <t xml:space="preserve"> </t>
    </r>
    <r>
      <rPr>
        <b/>
        <sz val="10"/>
        <rFont val="Calibri"/>
        <family val="2"/>
        <scheme val="minor"/>
      </rPr>
      <t>(01) Figure</t>
    </r>
  </si>
  <si>
    <t xml:space="preserve">قيمة المساعدات الحكومية (دينار بحريني) </t>
  </si>
  <si>
    <t>Value of Welfare Payments (Bahraini Dinar)</t>
  </si>
  <si>
    <t>Percentage Distribution Value of Welfare Payments (Bahraini Dinar)</t>
  </si>
  <si>
    <t xml:space="preserve"> التوزيع النسبي لقيمة المساعدات الحكومية (دينار بحريني)  </t>
  </si>
  <si>
    <t>المكافآت المدفوعة للموظفين المنتهية خدماتهم حسب الشهر (ألف دينار بحريني) - 2022</t>
  </si>
  <si>
    <t>End Service Gratuity Payments by Month (Thousands Bahraini Dinar) - 2022</t>
  </si>
  <si>
    <t xml:space="preserve">المكافآت المدفوعة للموظفين المنتهية خدماتهم (ألف دينار بحريني) </t>
  </si>
  <si>
    <t>End Service Gratuity Payments (Thousands Bahraini Dinar)</t>
  </si>
  <si>
    <t>Each group consists of a husband and wife and their children, and they depend for their livelihood on the head of the family.</t>
  </si>
  <si>
    <t xml:space="preserve">  Disability</t>
  </si>
  <si>
    <t xml:space="preserve">  Elderly</t>
  </si>
  <si>
    <t xml:space="preserve">  Disabled</t>
  </si>
  <si>
    <t xml:space="preserve">  Widowed Woman</t>
  </si>
  <si>
    <t xml:space="preserve">  Divorced Woman</t>
  </si>
  <si>
    <t xml:space="preserve">  Orphan</t>
  </si>
  <si>
    <t xml:space="preserve">  Family</t>
  </si>
  <si>
    <t xml:space="preserve">  Prisoner family </t>
  </si>
  <si>
    <t xml:space="preserve">  Abandoned</t>
  </si>
  <si>
    <t xml:space="preserve">  Unmarried Girl</t>
  </si>
  <si>
    <t xml:space="preserve">  Child</t>
  </si>
  <si>
    <t>4</t>
  </si>
  <si>
    <t>كل امرأة لم تجاوز سن الستين وتوفى زوجها البحريني ولم تتزوج بعده وليس لها عائل مقتدر ملزم بالإنفاق عليها ولا مال كافٍ تعتمد عليه في معيشتها سواء أكان لها أولاد أم لم يكن، ويشمل تلك المرأة البحرينية التي توفى عنها زوجها الأجنبي.</t>
  </si>
  <si>
    <t>كل امرأة لم تجاوز سن الستين وطلقها زوجها البحريني ولم تتزوج غيره وليس لها عائل مقتدر ملزم بالإنفاق عليها ولا مال كافٍ تعتمد عليه في معيشتها سواء أكان لها أولاد أم لم يكن، ويشمل تلك المرأة البحرينية التي طلقها زوجها الأجنبي.</t>
  </si>
  <si>
    <t>كل فرد لديه إعاقة يثبت بتقرير طبي أنه يحتاج بسببها إلى عناية خاصة قبل سن العمل، أو تمنعه كلياً أو جزئياً في سن العمل من كسب عيشه أو عيش أسرته وليس له في الحالتين عائل مقتدر ملزم بالإنفاق عليه ولا مال كان يعتمد عليه في معيشته.</t>
  </si>
  <si>
    <t>الدور والأندية النهارية لرعاية الوالدين لتقديم الخدمات الرعائية والاجتماعية والنفسية والتأهيلية وسط الأحياء السكنية، وهي بمثابة تجمع نهاري.</t>
  </si>
  <si>
    <t>Every male or female who has not reached the age of eighteen or exceeded and who does not have a dependent or sufficient money to rely on, if he proves his continuity of education until he obtains the initial university degree.</t>
  </si>
  <si>
    <r>
      <t xml:space="preserve">هم الأطفال المحولون للدار من الجهات الحكومية ويكونون معروفي النسب إلا أن </t>
    </r>
    <r>
      <rPr>
        <sz val="12"/>
        <rFont val="Calibri"/>
        <family val="2"/>
        <scheme val="minor"/>
      </rPr>
      <t>معيليهم</t>
    </r>
    <r>
      <rPr>
        <sz val="12"/>
        <color theme="1"/>
        <rFont val="Calibri"/>
        <family val="2"/>
        <scheme val="minor"/>
      </rPr>
      <t xml:space="preserve"> قد أهملوهم لدرجه تسبب خطرا على حياتهم أو على تطورهم السلوكي، ويتم نقلهم للدار حماية لهم من كل ذلك.</t>
    </r>
  </si>
  <si>
    <t>مركز التأهيـل الأكاديمي 
والمهني</t>
  </si>
  <si>
    <t>Every woman who has not exceeded the age of sixty and has been divorced by her Bahraini husband and has not married someone else, and she does not have capale breadwinner who is obligated to spend on her, and there is no sufficient money on which she can depend for her livelihood, whether she has children or not. This includes the Bahraini woman who is divorced by her foreign husband.</t>
  </si>
  <si>
    <t>Every woman who has not exceeded the age of sixty and is legally proven to be deserted by her Bahraini husband, who does not have capale breadwinner who is obligated to spend on her, and who does not have sufficient money to depend on for her livelihood, whether she has children or not. This includes the Bahraini woman who has been abandoned by her foreign husband.</t>
  </si>
  <si>
    <t>كل امرأة لم تتجاوز سن الستين وثبت شرعاً هجر زوجها البحريني لها وليس لها عائل مقتدر ملزم بالإنفاق عليها ولا مال كافٍ تعتمد عليه في معيشتها سواء أكان لها أولاد أم لم يكن، ويشمل المرأة البحرينية التي هجرها زوجها الأجنبي.</t>
  </si>
  <si>
    <t>Orphans who do not have a breadwinner and the like, who are transferred to the home while their parents is unknown, whether the child is of unknown father or unknown father and mother.</t>
  </si>
  <si>
    <t>Social Security and Care Services</t>
  </si>
  <si>
    <t>هي دار للإيواء المؤقت المجاني للأفراد المتسولين والأسر المتشردة، وقد تم افتتاح هذه الدار تحت رعاية وزير التنمية الاجتماعية في نوفمبر 2007 وقد بدأ التشغيل الفعلي للدار منذ الافتتاح. وتمثل الدار نموذجاً للشراكة المجتمعية في المملكة، حيث إنها تتبع إدارة الرعاية الاجتماعية بوزارة التنمية الاجتماعية منذ يونيو 2008م.</t>
  </si>
  <si>
    <r>
      <t>قيمة المساعدة (</t>
    </r>
    <r>
      <rPr>
        <b/>
        <sz val="11"/>
        <rFont val="Calibri"/>
        <family val="2"/>
        <scheme val="minor"/>
      </rPr>
      <t>دينار بحريني</t>
    </r>
    <r>
      <rPr>
        <b/>
        <sz val="12"/>
        <rFont val="Calibri"/>
        <family val="2"/>
        <scheme val="minor"/>
      </rPr>
      <t>)</t>
    </r>
  </si>
  <si>
    <r>
      <t>Value of Receipt (</t>
    </r>
    <r>
      <rPr>
        <b/>
        <sz val="10"/>
        <rFont val="Calibri"/>
        <family val="2"/>
        <scheme val="minor"/>
      </rPr>
      <t>Bahraini Dinar</t>
    </r>
    <r>
      <rPr>
        <b/>
        <sz val="11"/>
        <rFont val="Calibri"/>
        <family val="2"/>
        <scheme val="minor"/>
      </rPr>
      <t>)</t>
    </r>
  </si>
  <si>
    <r>
      <t>قيمة المساعدات الحكومية (</t>
    </r>
    <r>
      <rPr>
        <b/>
        <sz val="9"/>
        <rFont val="Calibri"/>
        <family val="2"/>
        <scheme val="minor"/>
      </rPr>
      <t>دينار بحريني</t>
    </r>
    <r>
      <rPr>
        <b/>
        <sz val="11"/>
        <rFont val="Calibri"/>
        <family val="2"/>
        <scheme val="minor"/>
      </rPr>
      <t xml:space="preserve">) </t>
    </r>
  </si>
  <si>
    <r>
      <t>Value of Welfare Payments (</t>
    </r>
    <r>
      <rPr>
        <b/>
        <sz val="8"/>
        <rFont val="Calibri"/>
        <family val="2"/>
        <scheme val="minor"/>
      </rPr>
      <t>Bahraini Dinar</t>
    </r>
    <r>
      <rPr>
        <b/>
        <sz val="10"/>
        <rFont val="Calibri"/>
        <family val="2"/>
        <scheme val="minor"/>
      </rPr>
      <t>)</t>
    </r>
  </si>
  <si>
    <r>
      <t xml:space="preserve"> التوزيع النسبي لقيمة المساعدات الحكومية (</t>
    </r>
    <r>
      <rPr>
        <b/>
        <sz val="9"/>
        <rFont val="Calibri"/>
        <family val="2"/>
        <scheme val="minor"/>
      </rPr>
      <t>دينار بحريني</t>
    </r>
    <r>
      <rPr>
        <b/>
        <sz val="11"/>
        <rFont val="Calibri"/>
        <family val="2"/>
        <scheme val="minor"/>
      </rPr>
      <t xml:space="preserve">) </t>
    </r>
  </si>
  <si>
    <r>
      <t>Percentage Distribution Value of Welfare Payments (</t>
    </r>
    <r>
      <rPr>
        <b/>
        <sz val="8"/>
        <rFont val="Calibri"/>
        <family val="2"/>
        <scheme val="minor"/>
      </rPr>
      <t>Bahraini Dinar</t>
    </r>
    <r>
      <rPr>
        <b/>
        <sz val="10"/>
        <rFont val="Calibri"/>
        <family val="2"/>
        <scheme val="minor"/>
      </rPr>
      <t>)</t>
    </r>
  </si>
  <si>
    <t xml:space="preserve">  Permanent Care</t>
  </si>
  <si>
    <t xml:space="preserve">  Temporary Care</t>
  </si>
  <si>
    <t xml:space="preserve">  Day Care</t>
  </si>
  <si>
    <t xml:space="preserve">  Physiotherapy</t>
  </si>
  <si>
    <t xml:space="preserve">  Special Education Unit</t>
  </si>
  <si>
    <t xml:space="preserve">  Vocational Rehabilitation</t>
  </si>
  <si>
    <t xml:space="preserve">  Bank of Bahrain &amp; Kuwait</t>
  </si>
  <si>
    <t xml:space="preserve">  The Shikhan Al-Faresi Center for Total Communications</t>
  </si>
  <si>
    <t xml:space="preserve">  Childcare Home</t>
  </si>
  <si>
    <t xml:space="preserve">  Parents Unknown</t>
  </si>
  <si>
    <t xml:space="preserve">  Children of Broken Families</t>
  </si>
  <si>
    <t xml:space="preserve">  Dar Al Fetyan</t>
  </si>
  <si>
    <t xml:space="preserve">  Dar Alkarama shelter</t>
  </si>
  <si>
    <t>كلا الجنسين</t>
  </si>
  <si>
    <r>
      <t>الأحداث الموقوفون والمودعون (</t>
    </r>
    <r>
      <rPr>
        <b/>
        <sz val="10"/>
        <color theme="0"/>
        <rFont val="Calibri"/>
        <family val="2"/>
        <scheme val="minor"/>
      </rPr>
      <t>أقل من 15 سنة</t>
    </r>
    <r>
      <rPr>
        <b/>
        <sz val="12"/>
        <color theme="0"/>
        <rFont val="Calibri"/>
        <family val="2"/>
        <scheme val="minor"/>
      </rPr>
      <t>) بمركز رعاية الأحداث حسب نوع القضية، المحافظة والجنس</t>
    </r>
  </si>
  <si>
    <r>
      <t xml:space="preserve">  Juveniles detained and sentenced (</t>
    </r>
    <r>
      <rPr>
        <b/>
        <sz val="9"/>
        <color theme="0"/>
        <rFont val="Calibri"/>
        <family val="2"/>
        <scheme val="minor"/>
      </rPr>
      <t>less than 15 years</t>
    </r>
    <r>
      <rPr>
        <b/>
        <sz val="11"/>
        <color theme="0"/>
        <rFont val="Calibri"/>
        <family val="2"/>
        <scheme val="minor"/>
      </rPr>
      <t xml:space="preserve">)  in the Juveniles Care Centre by Type of Case, Governorate and Sex </t>
    </r>
  </si>
  <si>
    <r>
      <t>أصحاب المعاشات التقاعدية للمستجدين حسب سبب استحقاق المعاش (</t>
    </r>
    <r>
      <rPr>
        <b/>
        <sz val="9"/>
        <rFont val="Calibri"/>
        <family val="2"/>
        <scheme val="minor"/>
      </rPr>
      <t>2011- 2022</t>
    </r>
    <r>
      <rPr>
        <b/>
        <sz val="11"/>
        <rFont val="Calibri"/>
        <family val="2"/>
        <scheme val="minor"/>
      </rPr>
      <t>)</t>
    </r>
  </si>
  <si>
    <r>
      <t xml:space="preserve"> New Pensioners by Pension Claim Type (</t>
    </r>
    <r>
      <rPr>
        <b/>
        <sz val="8"/>
        <rFont val="Calibri"/>
        <family val="2"/>
        <scheme val="minor"/>
      </rPr>
      <t>2011-2022</t>
    </r>
    <r>
      <rPr>
        <b/>
        <sz val="10"/>
        <rFont val="Calibri"/>
        <family val="2"/>
        <scheme val="minor"/>
      </rPr>
      <t>)</t>
    </r>
  </si>
  <si>
    <r>
      <t xml:space="preserve">المكافآت المدفوعة للموظفين المنتهية خدماتهم حسب الشهر </t>
    </r>
    <r>
      <rPr>
        <b/>
        <sz val="11"/>
        <color theme="0"/>
        <rFont val="Calibri"/>
        <family val="2"/>
        <scheme val="minor"/>
      </rPr>
      <t>(</t>
    </r>
    <r>
      <rPr>
        <b/>
        <sz val="9"/>
        <color theme="0"/>
        <rFont val="Calibri"/>
        <family val="2"/>
        <scheme val="minor"/>
      </rPr>
      <t>ألف دينار بحريني</t>
    </r>
    <r>
      <rPr>
        <b/>
        <sz val="11"/>
        <color theme="0"/>
        <rFont val="Calibri"/>
        <family val="2"/>
        <scheme val="minor"/>
      </rPr>
      <t>)</t>
    </r>
  </si>
  <si>
    <r>
      <t>End Service Gratuity Payments  by Month (</t>
    </r>
    <r>
      <rPr>
        <b/>
        <sz val="9"/>
        <color theme="0"/>
        <rFont val="Calibri"/>
        <family val="2"/>
        <scheme val="minor"/>
      </rPr>
      <t>Thousands Bahraini Dinar</t>
    </r>
    <r>
      <rPr>
        <b/>
        <sz val="11"/>
        <color theme="0"/>
        <rFont val="Calibri"/>
        <family val="2"/>
        <scheme val="minor"/>
      </rPr>
      <t>)</t>
    </r>
  </si>
  <si>
    <t>ملاحظة: البيانات خاصة بالموظفين الخاضعين لقانون التقاعد</t>
  </si>
  <si>
    <t>Note: The data is for employees Eligible to Pesion Law</t>
  </si>
  <si>
    <r>
      <t>المكافآت المدفوعة للموظفين المنتهية خدماتهم (</t>
    </r>
    <r>
      <rPr>
        <b/>
        <sz val="9"/>
        <rFont val="Calibri"/>
        <family val="2"/>
        <scheme val="minor"/>
      </rPr>
      <t>ألف دينار بحريني</t>
    </r>
    <r>
      <rPr>
        <b/>
        <sz val="11"/>
        <rFont val="Calibri"/>
        <family val="2"/>
        <scheme val="minor"/>
      </rPr>
      <t xml:space="preserve">) </t>
    </r>
  </si>
  <si>
    <r>
      <t>End Service Gratuity Payments (</t>
    </r>
    <r>
      <rPr>
        <b/>
        <sz val="8"/>
        <rFont val="Calibri"/>
        <family val="2"/>
        <scheme val="minor"/>
      </rPr>
      <t>Thousands Bahraini Dinar</t>
    </r>
    <r>
      <rPr>
        <b/>
        <sz val="10"/>
        <rFont val="Calibri"/>
        <family val="2"/>
        <scheme val="minor"/>
      </rPr>
      <t>)</t>
    </r>
  </si>
  <si>
    <r>
      <t>المكافآت المدفوعة للموظفين المنتهية خدماتهم حسب الشهر (</t>
    </r>
    <r>
      <rPr>
        <b/>
        <sz val="9"/>
        <rFont val="Calibri"/>
        <family val="2"/>
        <scheme val="minor"/>
      </rPr>
      <t>ألف دينار بحرين</t>
    </r>
    <r>
      <rPr>
        <b/>
        <sz val="11"/>
        <rFont val="Calibri"/>
        <family val="2"/>
        <scheme val="minor"/>
      </rPr>
      <t>ي) - 2022</t>
    </r>
  </si>
  <si>
    <r>
      <t>End Service Gratuity Payments by Month (</t>
    </r>
    <r>
      <rPr>
        <b/>
        <sz val="8"/>
        <rFont val="Calibri"/>
        <family val="2"/>
        <scheme val="minor"/>
      </rPr>
      <t>Thousands Bahraini Dinar</t>
    </r>
    <r>
      <rPr>
        <b/>
        <sz val="10"/>
        <rFont val="Calibri"/>
        <family val="2"/>
        <scheme val="minor"/>
      </rPr>
      <t>) - 2022</t>
    </r>
  </si>
  <si>
    <r>
      <t>المبالغ المنصرفة لأصحاب المعاشات والمستحقين حسب الشهر (</t>
    </r>
    <r>
      <rPr>
        <b/>
        <sz val="10"/>
        <color theme="0"/>
        <rFont val="Calibri"/>
        <family val="2"/>
        <scheme val="minor"/>
      </rPr>
      <t>ألف دينار بحريني</t>
    </r>
    <r>
      <rPr>
        <b/>
        <sz val="12"/>
        <color theme="0"/>
        <rFont val="Calibri"/>
        <family val="2"/>
        <scheme val="minor"/>
      </rPr>
      <t>)</t>
    </r>
  </si>
  <si>
    <t>ملاحظة: المصروفات التأمينية وتشمل: الشيخوخة، العجز، الاستقالة، الوفاة،</t>
  </si>
  <si>
    <t xml:space="preserve">Note: Expenses insurance, including: aging, disability, resignation, death, </t>
  </si>
  <si>
    <r>
      <t>المبالغ المنصرفة لأصحاب المعاشات والمستحقين (</t>
    </r>
    <r>
      <rPr>
        <b/>
        <sz val="8"/>
        <rFont val="Calibri"/>
        <family val="2"/>
        <scheme val="minor"/>
      </rPr>
      <t>ألف دينار بحريني</t>
    </r>
    <r>
      <rPr>
        <b/>
        <sz val="10"/>
        <rFont val="Calibri"/>
        <family val="2"/>
        <scheme val="minor"/>
      </rPr>
      <t>)</t>
    </r>
  </si>
  <si>
    <r>
      <t>Pension Salaries Paid for Pensioners and Beneficiaries (</t>
    </r>
    <r>
      <rPr>
        <b/>
        <sz val="8"/>
        <rFont val="Calibri"/>
        <family val="2"/>
        <scheme val="minor"/>
      </rPr>
      <t>Thousands Bahraini Dinar</t>
    </r>
    <r>
      <rPr>
        <b/>
        <sz val="10"/>
        <rFont val="Calibri"/>
        <family val="2"/>
        <scheme val="minor"/>
      </rPr>
      <t>)</t>
    </r>
  </si>
  <si>
    <r>
      <t>المبالغ المنصرفة لأصحاب المعاشات والمستحقين (</t>
    </r>
    <r>
      <rPr>
        <b/>
        <sz val="8"/>
        <rFont val="Calibri"/>
        <family val="2"/>
        <scheme val="minor"/>
      </rPr>
      <t>ألف دينار بحريني</t>
    </r>
    <r>
      <rPr>
        <b/>
        <sz val="10"/>
        <rFont val="Calibri"/>
        <family val="2"/>
        <scheme val="minor"/>
      </rPr>
      <t>) - القطاع العام (</t>
    </r>
    <r>
      <rPr>
        <b/>
        <sz val="8"/>
        <rFont val="Calibri"/>
        <family val="2"/>
        <scheme val="minor"/>
      </rPr>
      <t>2016 و 2022)</t>
    </r>
  </si>
  <si>
    <r>
      <t>Pension Salaries Paid for Pensioners and Beneficiaries 
  (</t>
    </r>
    <r>
      <rPr>
        <b/>
        <sz val="8"/>
        <rFont val="Calibri"/>
        <family val="2"/>
        <scheme val="minor"/>
      </rPr>
      <t>Thousand Bahraini Dinar</t>
    </r>
    <r>
      <rPr>
        <b/>
        <sz val="10"/>
        <rFont val="Calibri"/>
        <family val="2"/>
        <scheme val="minor"/>
      </rPr>
      <t>) - Public Sector (</t>
    </r>
    <r>
      <rPr>
        <b/>
        <sz val="8"/>
        <rFont val="Calibri"/>
        <family val="2"/>
        <scheme val="minor"/>
      </rPr>
      <t>2016 &amp; 2022</t>
    </r>
    <r>
      <rPr>
        <b/>
        <sz val="10"/>
        <rFont val="Calibri"/>
        <family val="2"/>
        <scheme val="minor"/>
      </rPr>
      <t>)</t>
    </r>
  </si>
  <si>
    <r>
      <t>المبالغ المنصرفة لأصحاب المعاشات والمستحقين (</t>
    </r>
    <r>
      <rPr>
        <b/>
        <sz val="8"/>
        <rFont val="Calibri"/>
        <family val="2"/>
        <scheme val="minor"/>
      </rPr>
      <t>ألف دينار بحريني</t>
    </r>
    <r>
      <rPr>
        <b/>
        <sz val="10"/>
        <rFont val="Calibri"/>
        <family val="2"/>
        <scheme val="minor"/>
      </rPr>
      <t>) - القطاع الخاص (</t>
    </r>
    <r>
      <rPr>
        <b/>
        <sz val="8"/>
        <rFont val="Calibri"/>
        <family val="2"/>
        <scheme val="minor"/>
      </rPr>
      <t>2016 و 2022</t>
    </r>
    <r>
      <rPr>
        <b/>
        <sz val="10"/>
        <rFont val="Calibri"/>
        <family val="2"/>
        <scheme val="minor"/>
      </rPr>
      <t>)</t>
    </r>
  </si>
  <si>
    <r>
      <t>Pension Salaries Paid for Pensioners and Beneficiaries 
  (</t>
    </r>
    <r>
      <rPr>
        <b/>
        <sz val="8"/>
        <rFont val="Calibri"/>
        <family val="2"/>
        <scheme val="minor"/>
      </rPr>
      <t>Thousand Bahraini Dinar</t>
    </r>
    <r>
      <rPr>
        <b/>
        <sz val="10"/>
        <rFont val="Calibri"/>
        <family val="2"/>
        <scheme val="minor"/>
      </rPr>
      <t>) - Private Sector (</t>
    </r>
    <r>
      <rPr>
        <b/>
        <sz val="8"/>
        <rFont val="Calibri"/>
        <family val="2"/>
        <scheme val="minor"/>
      </rPr>
      <t>2016 &amp; 2022</t>
    </r>
    <r>
      <rPr>
        <b/>
        <sz val="10"/>
        <rFont val="Calibri"/>
        <family val="2"/>
        <scheme val="minor"/>
      </rPr>
      <t>)</t>
    </r>
  </si>
  <si>
    <t>المبالغ المنصرفة لأصحاب المعاشات والمستحقين حسب الشهر (ألف دينار بحريني)</t>
  </si>
  <si>
    <r>
      <t>Pension Salaries Paid for Pensioners and Beneficiaries (</t>
    </r>
    <r>
      <rPr>
        <b/>
        <sz val="9"/>
        <color theme="0"/>
        <rFont val="Calibri"/>
        <family val="2"/>
        <scheme val="minor"/>
      </rPr>
      <t>Thousand Bahraini Dinar</t>
    </r>
    <r>
      <rPr>
        <b/>
        <sz val="11"/>
        <color theme="0"/>
        <rFont val="Calibri"/>
        <family val="2"/>
        <scheme val="minor"/>
      </rPr>
      <t>)</t>
    </r>
  </si>
  <si>
    <t>Pension Salaries Paid for Pensioners and Beneficiaries (Thousand Bahraini Dinar)</t>
  </si>
  <si>
    <t>المكافآت المدفوعة للموظفين المنتهية خدماتهم حسب الشهر (ألف دينار بحريني)</t>
  </si>
  <si>
    <t>End Service Gratuity Payments  by Month (Thousands Bahraini Dinar)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</si>
</sst>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_-* #,##0\-;_-* &quot;-&quot;_-;_-@_-"/>
    <numFmt numFmtId="165" formatCode="_-* #,##0.00_-;_-* #,##0.00\-;_-* &quot;-&quot;??_-;_-@_-"/>
    <numFmt numFmtId="166" formatCode="0.0"/>
    <numFmt numFmtId="167" formatCode="_-* #,##0_-;\-* #,##0_-;_-* &quot;-&quot;_-;_-@_-"/>
    <numFmt numFmtId="168" formatCode="_ * #,##0.00_ ;_ * \-#,##0.00_ ;_ * &quot;-&quot;??_ ;_ @_ "/>
    <numFmt numFmtId="169" formatCode="_(* #,##0_);_(* \(#,##0\);_(* &quot;-&quot;??_);_(@_)"/>
    <numFmt numFmtId="170" formatCode="_(* #,##0.0_);_(* \(#,##0.0\);_(* &quot;-&quot;??_);_(@_)"/>
  </numFmts>
  <fonts count="73">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abic Transparent"/>
      <charset val="178"/>
    </font>
    <font>
      <b/>
      <sz val="10"/>
      <name val="Arial"/>
      <family val="2"/>
      <charset val="178"/>
    </font>
    <font>
      <sz val="8"/>
      <name val="Arial"/>
      <family val="2"/>
    </font>
    <font>
      <b/>
      <i/>
      <sz val="10"/>
      <name val="Optimum"/>
      <charset val="178"/>
    </font>
    <font>
      <b/>
      <i/>
      <sz val="10"/>
      <name val="Arabic Transparent"/>
      <charset val="178"/>
    </font>
    <font>
      <b/>
      <i/>
      <sz val="10"/>
      <name val="Arial"/>
      <family val="2"/>
      <charset val="178"/>
    </font>
    <font>
      <sz val="10"/>
      <name val="Arial"/>
      <family val="2"/>
    </font>
    <font>
      <sz val="10"/>
      <name val="Arial"/>
      <family val="2"/>
    </font>
    <font>
      <b/>
      <sz val="11"/>
      <name val="Calibri"/>
      <family val="2"/>
      <scheme val="minor"/>
    </font>
    <font>
      <sz val="11"/>
      <color theme="1"/>
      <name val="Calibri"/>
      <family val="2"/>
      <scheme val="minor"/>
    </font>
    <font>
      <sz val="9"/>
      <name val="Calibri"/>
      <family val="2"/>
      <scheme val="minor"/>
    </font>
    <font>
      <b/>
      <sz val="9"/>
      <name val="Calibri"/>
      <family val="2"/>
      <scheme val="minor"/>
    </font>
    <font>
      <sz val="10"/>
      <name val="Calibri"/>
      <family val="2"/>
      <scheme val="minor"/>
    </font>
    <font>
      <b/>
      <sz val="10"/>
      <name val="Calibri"/>
      <family val="2"/>
      <scheme val="minor"/>
    </font>
    <font>
      <sz val="8"/>
      <name val="Calibri"/>
      <family val="2"/>
      <scheme val="minor"/>
    </font>
    <font>
      <sz val="12"/>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b/>
      <sz val="12"/>
      <name val="Calibri"/>
      <family val="2"/>
      <scheme val="minor"/>
    </font>
    <font>
      <b/>
      <sz val="14"/>
      <name val="Calibri"/>
      <family val="2"/>
      <scheme val="minor"/>
    </font>
    <font>
      <sz val="10"/>
      <color theme="0"/>
      <name val="Calibri"/>
      <family val="2"/>
      <scheme val="minor"/>
    </font>
    <font>
      <sz val="11"/>
      <name val="Calibri"/>
      <family val="2"/>
      <scheme val="minor"/>
    </font>
    <font>
      <sz val="12"/>
      <color theme="0"/>
      <name val="Calibri"/>
      <family val="2"/>
      <scheme val="minor"/>
    </font>
    <font>
      <sz val="8"/>
      <color theme="1"/>
      <name val="Calibri"/>
      <family val="2"/>
      <scheme val="minor"/>
    </font>
    <font>
      <b/>
      <sz val="11"/>
      <color theme="1"/>
      <name val="Calibri"/>
      <family val="2"/>
      <scheme val="minor"/>
    </font>
    <font>
      <u/>
      <sz val="10"/>
      <color theme="10"/>
      <name val="Arial"/>
      <family val="2"/>
    </font>
    <font>
      <b/>
      <sz val="10"/>
      <color theme="1"/>
      <name val="Calibri"/>
      <family val="2"/>
      <scheme val="minor"/>
    </font>
    <font>
      <b/>
      <sz val="28"/>
      <name val="Calibri"/>
      <family val="2"/>
      <scheme val="minor"/>
    </font>
    <font>
      <b/>
      <sz val="22"/>
      <name val="Calibri"/>
      <family val="2"/>
      <scheme val="minor"/>
    </font>
    <font>
      <b/>
      <sz val="24"/>
      <color rgb="FF000000"/>
      <name val="Calibri"/>
      <family val="2"/>
      <scheme val="minor"/>
    </font>
    <font>
      <sz val="9"/>
      <color theme="0"/>
      <name val="Calibri"/>
      <family val="2"/>
      <scheme val="minor"/>
    </font>
    <font>
      <sz val="10"/>
      <color theme="1"/>
      <name val="Calibri"/>
      <family val="2"/>
      <scheme val="minor"/>
    </font>
    <font>
      <sz val="12"/>
      <color rgb="FFE8E1CA"/>
      <name val="Calibri"/>
      <family val="2"/>
      <scheme val="minor"/>
    </font>
    <font>
      <sz val="11"/>
      <color rgb="FFFF0000"/>
      <name val="Calibri"/>
      <family val="2"/>
      <scheme val="minor"/>
    </font>
    <font>
      <sz val="10"/>
      <name val="Arial"/>
      <family val="2"/>
    </font>
    <font>
      <sz val="10"/>
      <color theme="0" tint="-0.34998626667073579"/>
      <name val="Calibri"/>
      <family val="2"/>
      <scheme val="minor"/>
    </font>
    <font>
      <sz val="8"/>
      <color theme="0" tint="-0.34998626667073579"/>
      <name val="Calibri"/>
      <family val="2"/>
      <scheme val="minor"/>
    </font>
    <font>
      <sz val="9"/>
      <color theme="0" tint="-0.34998626667073579"/>
      <name val="Calibri"/>
      <family val="2"/>
      <scheme val="minor"/>
    </font>
    <font>
      <sz val="10"/>
      <color rgb="FFFF0000"/>
      <name val="Calibri"/>
      <family val="2"/>
      <scheme val="minor"/>
    </font>
    <font>
      <sz val="12"/>
      <color rgb="FFFF0000"/>
      <name val="Calibri"/>
      <family val="2"/>
      <scheme val="minor"/>
    </font>
    <font>
      <b/>
      <sz val="11"/>
      <color rgb="FFFF0000"/>
      <name val="Calibri"/>
      <family val="2"/>
      <scheme val="minor"/>
    </font>
    <font>
      <b/>
      <sz val="10"/>
      <color rgb="FFFF0000"/>
      <name val="Calibri"/>
      <family val="2"/>
      <scheme val="minor"/>
    </font>
    <font>
      <sz val="9"/>
      <color rgb="FFFF0000"/>
      <name val="Calibri"/>
      <family val="2"/>
      <scheme val="minor"/>
    </font>
    <font>
      <b/>
      <sz val="9"/>
      <color rgb="FFFF0000"/>
      <name val="Calibri"/>
      <family val="2"/>
      <scheme val="minor"/>
    </font>
    <font>
      <sz val="8"/>
      <color rgb="FFFF0000"/>
      <name val="Calibri"/>
      <family val="2"/>
      <scheme val="minor"/>
    </font>
    <font>
      <sz val="10"/>
      <color rgb="FFFF0000"/>
      <name val="Arial"/>
      <family val="2"/>
    </font>
    <font>
      <sz val="8.5"/>
      <name val="Calibri"/>
      <family val="2"/>
      <scheme val="minor"/>
    </font>
    <font>
      <b/>
      <sz val="12"/>
      <color rgb="FFE8E1CA"/>
      <name val="Calibri"/>
      <family val="2"/>
      <scheme val="minor"/>
    </font>
    <font>
      <sz val="11"/>
      <color theme="0" tint="-0.34998626667073579"/>
      <name val="Calibri"/>
      <family val="2"/>
      <scheme val="minor"/>
    </font>
    <font>
      <sz val="12"/>
      <color theme="1"/>
      <name val="Calibri"/>
      <family val="2"/>
      <scheme val="minor"/>
    </font>
    <font>
      <b/>
      <sz val="12"/>
      <color theme="1"/>
      <name val="Calibri"/>
      <family val="2"/>
      <scheme val="minor"/>
    </font>
    <font>
      <sz val="11"/>
      <color theme="0" tint="-0.499984740745262"/>
      <name val="Calibri"/>
      <family val="2"/>
      <scheme val="minor"/>
    </font>
    <font>
      <sz val="11"/>
      <color rgb="FFC00000"/>
      <name val="Calibri"/>
      <family val="2"/>
      <scheme val="minor"/>
    </font>
    <font>
      <sz val="12"/>
      <color rgb="FFC00000"/>
      <name val="Calibri"/>
      <family val="2"/>
      <scheme val="minor"/>
    </font>
    <font>
      <sz val="9"/>
      <color theme="1"/>
      <name val="Calibri"/>
      <family val="2"/>
      <scheme val="minor"/>
    </font>
    <font>
      <b/>
      <sz val="9"/>
      <color theme="1"/>
      <name val="Arial"/>
      <family val="2"/>
    </font>
    <font>
      <b/>
      <sz val="8"/>
      <name val="Calibri"/>
      <family val="2"/>
      <scheme val="minor"/>
    </font>
    <font>
      <b/>
      <sz val="10"/>
      <color theme="0"/>
      <name val="Calibri"/>
      <family val="2"/>
      <scheme val="minor"/>
    </font>
    <font>
      <b/>
      <sz val="9"/>
      <color theme="0"/>
      <name val="Calibri"/>
      <family val="2"/>
      <scheme val="minor"/>
    </font>
  </fonts>
  <fills count="17">
    <fill>
      <patternFill patternType="none"/>
    </fill>
    <fill>
      <patternFill patternType="gray125"/>
    </fill>
    <fill>
      <patternFill patternType="gray0625"/>
    </fill>
    <fill>
      <patternFill patternType="solid">
        <fgColor indexed="65"/>
        <bgColor indexed="64"/>
      </patternFill>
    </fill>
    <fill>
      <patternFill patternType="solid">
        <fgColor indexed="9"/>
        <bgColor indexed="64"/>
      </patternFill>
    </fill>
    <fill>
      <patternFill patternType="solid">
        <fgColor rgb="FF622C1F"/>
        <bgColor indexed="64"/>
      </patternFill>
    </fill>
    <fill>
      <patternFill patternType="solid">
        <fgColor rgb="FFC100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B59F59"/>
        <bgColor indexed="64"/>
      </patternFill>
    </fill>
    <fill>
      <patternFill patternType="solid">
        <fgColor rgb="FFB59F59"/>
        <bgColor indexed="22"/>
      </patternFill>
    </fill>
    <fill>
      <patternFill patternType="solid">
        <fgColor rgb="FFE8E1CA"/>
        <bgColor indexed="22"/>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indexed="22"/>
      </patternFill>
    </fill>
    <fill>
      <patternFill patternType="solid">
        <fgColor theme="0"/>
        <bgColor indexed="22"/>
      </patternFill>
    </fill>
  </fills>
  <borders count="42">
    <border>
      <left/>
      <right/>
      <top/>
      <bottom/>
      <diagonal/>
    </border>
    <border>
      <left style="hair">
        <color indexed="64"/>
      </left>
      <right style="hair">
        <color indexed="64"/>
      </right>
      <top/>
      <bottom/>
      <diagonal/>
    </border>
    <border>
      <left/>
      <right style="hair">
        <color indexed="64"/>
      </right>
      <top/>
      <bottom/>
      <diagonal/>
    </border>
    <border>
      <left/>
      <right style="thin">
        <color rgb="FFB59F59"/>
      </right>
      <top/>
      <bottom/>
      <diagonal/>
    </border>
    <border>
      <left style="thick">
        <color rgb="FFB59F59"/>
      </left>
      <right/>
      <top/>
      <bottom/>
      <diagonal/>
    </border>
    <border>
      <left/>
      <right style="thick">
        <color rgb="FFB59F59"/>
      </right>
      <top/>
      <bottom/>
      <diagonal/>
    </border>
    <border>
      <left style="thin">
        <color rgb="FFB59F59"/>
      </left>
      <right/>
      <top/>
      <bottom/>
      <diagonal/>
    </border>
    <border>
      <left/>
      <right style="thin">
        <color rgb="FFB59F54"/>
      </right>
      <top/>
      <bottom/>
      <diagonal/>
    </border>
    <border>
      <left style="thin">
        <color rgb="FFB59F54"/>
      </left>
      <right style="thin">
        <color rgb="FFB59F54"/>
      </right>
      <top/>
      <bottom/>
      <diagonal/>
    </border>
    <border>
      <left style="thin">
        <color rgb="FFB59F54"/>
      </left>
      <right/>
      <top/>
      <bottom/>
      <diagonal/>
    </border>
    <border>
      <left/>
      <right/>
      <top/>
      <bottom style="thin">
        <color rgb="FFB59F54"/>
      </bottom>
      <diagonal/>
    </border>
    <border>
      <left style="thin">
        <color rgb="FFB59F54"/>
      </left>
      <right style="thin">
        <color rgb="FFB59F54"/>
      </right>
      <top/>
      <bottom style="thin">
        <color rgb="FFB59F54"/>
      </bottom>
      <diagonal/>
    </border>
    <border>
      <left style="thin">
        <color rgb="FFB59F54"/>
      </left>
      <right/>
      <top/>
      <bottom style="thin">
        <color rgb="FFB59F54"/>
      </bottom>
      <diagonal/>
    </border>
    <border>
      <left/>
      <right style="thin">
        <color rgb="FFB59F54"/>
      </right>
      <top/>
      <bottom style="thin">
        <color rgb="FFB59F54"/>
      </bottom>
      <diagonal/>
    </border>
    <border>
      <left/>
      <right/>
      <top/>
      <bottom style="medium">
        <color rgb="FFB59F59"/>
      </bottom>
      <diagonal/>
    </border>
    <border>
      <left style="thin">
        <color rgb="FFB59F54"/>
      </left>
      <right style="thin">
        <color rgb="FFB59F54"/>
      </right>
      <top style="thin">
        <color rgb="FFB59F54"/>
      </top>
      <bottom/>
      <diagonal/>
    </border>
    <border>
      <left style="medium">
        <color rgb="FFB59F54"/>
      </left>
      <right style="medium">
        <color rgb="FFB59F54"/>
      </right>
      <top style="medium">
        <color rgb="FFB59F54"/>
      </top>
      <bottom/>
      <diagonal/>
    </border>
    <border>
      <left style="medium">
        <color rgb="FFB59F54"/>
      </left>
      <right style="medium">
        <color rgb="FFB59F54"/>
      </right>
      <top/>
      <bottom/>
      <diagonal/>
    </border>
    <border>
      <left/>
      <right/>
      <top/>
      <bottom style="medium">
        <color rgb="FFB59F54"/>
      </bottom>
      <diagonal/>
    </border>
    <border>
      <left/>
      <right/>
      <top style="thin">
        <color rgb="FFB59F54"/>
      </top>
      <bottom style="thin">
        <color rgb="FFB59F54"/>
      </bottom>
      <diagonal/>
    </border>
    <border>
      <left style="thin">
        <color rgb="FFB59F54"/>
      </left>
      <right/>
      <top/>
      <bottom style="medium">
        <color rgb="FFB59F54"/>
      </bottom>
      <diagonal/>
    </border>
    <border>
      <left/>
      <right style="thin">
        <color rgb="FFB59F54"/>
      </right>
      <top/>
      <bottom style="medium">
        <color rgb="FFB59F54"/>
      </bottom>
      <diagonal/>
    </border>
    <border>
      <left style="medium">
        <color rgb="FFB59F54"/>
      </left>
      <right/>
      <top/>
      <bottom/>
      <diagonal/>
    </border>
    <border>
      <left style="medium">
        <color rgb="FFB59F54"/>
      </left>
      <right/>
      <top/>
      <bottom style="medium">
        <color rgb="FFB59F54"/>
      </bottom>
      <diagonal/>
    </border>
    <border>
      <left/>
      <right/>
      <top style="medium">
        <color rgb="FFB59F59"/>
      </top>
      <bottom/>
      <diagonal/>
    </border>
    <border>
      <left/>
      <right style="thin">
        <color rgb="FFB59F59"/>
      </right>
      <top style="medium">
        <color rgb="FFB59F59"/>
      </top>
      <bottom/>
      <diagonal/>
    </border>
    <border>
      <left/>
      <right style="thin">
        <color rgb="FFB59F59"/>
      </right>
      <top/>
      <bottom style="medium">
        <color rgb="FFB59F59"/>
      </bottom>
      <diagonal/>
    </border>
    <border>
      <left style="thin">
        <color rgb="FFB59F59"/>
      </left>
      <right style="thin">
        <color rgb="FFB59F59"/>
      </right>
      <top style="thin">
        <color rgb="FFB59F59"/>
      </top>
      <bottom style="thin">
        <color rgb="FFB59F59"/>
      </bottom>
      <diagonal/>
    </border>
    <border>
      <left/>
      <right/>
      <top style="medium">
        <color rgb="FFB59F54"/>
      </top>
      <bottom/>
      <diagonal/>
    </border>
    <border>
      <left/>
      <right style="thin">
        <color rgb="FFB59F59"/>
      </right>
      <top/>
      <bottom style="medium">
        <color rgb="FFB59F54"/>
      </bottom>
      <diagonal/>
    </border>
    <border>
      <left style="thin">
        <color rgb="FFB59F59"/>
      </left>
      <right/>
      <top/>
      <bottom style="medium">
        <color rgb="FFB59F54"/>
      </bottom>
      <diagonal/>
    </border>
    <border>
      <left/>
      <right/>
      <top/>
      <bottom style="thin">
        <color theme="0"/>
      </bottom>
      <diagonal/>
    </border>
    <border>
      <left style="thin">
        <color rgb="FFB59F59"/>
      </left>
      <right/>
      <top/>
      <bottom style="medium">
        <color rgb="FFB59F59"/>
      </bottom>
      <diagonal/>
    </border>
    <border>
      <left/>
      <right style="thin">
        <color rgb="FFB59F54"/>
      </right>
      <top style="thin">
        <color theme="0"/>
      </top>
      <bottom/>
      <diagonal/>
    </border>
    <border>
      <left style="thin">
        <color rgb="FFB59F59"/>
      </left>
      <right/>
      <top style="thin">
        <color theme="0"/>
      </top>
      <bottom/>
      <diagonal/>
    </border>
    <border>
      <left/>
      <right style="thin">
        <color rgb="FFB59F54"/>
      </right>
      <top style="thin">
        <color theme="0"/>
      </top>
      <bottom style="medium">
        <color rgb="FFB59F54"/>
      </bottom>
      <diagonal/>
    </border>
    <border>
      <left style="thin">
        <color rgb="FFB59F54"/>
      </left>
      <right/>
      <top style="thin">
        <color rgb="FFB59F54"/>
      </top>
      <bottom style="thin">
        <color theme="0"/>
      </bottom>
      <diagonal/>
    </border>
    <border>
      <left style="thin">
        <color rgb="FFB59F54"/>
      </left>
      <right/>
      <top/>
      <bottom style="thin">
        <color theme="0"/>
      </bottom>
      <diagonal/>
    </border>
    <border>
      <left/>
      <right style="thin">
        <color rgb="FFB59F59"/>
      </right>
      <top style="medium">
        <color rgb="FFB59F54"/>
      </top>
      <bottom style="thin">
        <color theme="0"/>
      </bottom>
      <diagonal/>
    </border>
    <border>
      <left/>
      <right style="thin">
        <color rgb="FFB59F59"/>
      </right>
      <top/>
      <bottom style="thin">
        <color theme="0"/>
      </bottom>
      <diagonal/>
    </border>
    <border>
      <left/>
      <right/>
      <top/>
      <bottom style="thin">
        <color rgb="FFB59F59"/>
      </bottom>
      <diagonal/>
    </border>
    <border>
      <left style="thin">
        <color rgb="FFB59F54"/>
      </left>
      <right style="thin">
        <color rgb="FFB59F54"/>
      </right>
      <top style="thin">
        <color rgb="FFB59F54"/>
      </top>
      <bottom style="thin">
        <color rgb="FFB59F59"/>
      </bottom>
      <diagonal/>
    </border>
  </borders>
  <cellStyleXfs count="51">
    <xf numFmtId="0" fontId="0" fillId="0" borderId="0"/>
    <xf numFmtId="3" fontId="14" fillId="2" borderId="1" applyFill="0">
      <alignment horizontal="right" vertical="top"/>
    </xf>
    <xf numFmtId="0" fontId="12" fillId="0" borderId="2">
      <alignment horizontal="right" wrapText="1"/>
    </xf>
    <xf numFmtId="166" fontId="15" fillId="0" borderId="0" applyFill="0" applyBorder="0">
      <alignment horizontal="left"/>
    </xf>
    <xf numFmtId="0" fontId="16" fillId="3" borderId="0" applyBorder="0">
      <alignment horizontal="center"/>
    </xf>
    <xf numFmtId="0" fontId="16" fillId="0" borderId="0">
      <alignment horizontal="center" vertical="center"/>
    </xf>
    <xf numFmtId="0" fontId="17" fillId="0" borderId="0">
      <alignment horizontal="center" vertical="center"/>
    </xf>
    <xf numFmtId="166" fontId="16" fillId="2" borderId="1" applyNumberFormat="0" applyFill="0" applyBorder="0">
      <alignment horizontal="center" wrapText="1"/>
    </xf>
    <xf numFmtId="166" fontId="17" fillId="2" borderId="1" applyNumberFormat="0" applyFill="0" applyBorder="0">
      <alignment horizontal="center" wrapText="1"/>
    </xf>
    <xf numFmtId="0" fontId="13" fillId="4" borderId="0" applyNumberFormat="0">
      <alignment horizontal="right"/>
    </xf>
    <xf numFmtId="0" fontId="18" fillId="0" borderId="0"/>
    <xf numFmtId="0" fontId="18" fillId="0" borderId="0"/>
    <xf numFmtId="43" fontId="18" fillId="0" borderId="0" applyFont="0" applyFill="0" applyBorder="0" applyAlignment="0" applyProtection="0"/>
    <xf numFmtId="0" fontId="21" fillId="0" borderId="0"/>
    <xf numFmtId="0" fontId="19" fillId="0" borderId="0"/>
    <xf numFmtId="168" fontId="18" fillId="0" borderId="0" applyFont="0" applyFill="0" applyBorder="0" applyAlignment="0" applyProtection="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21" fillId="0" borderId="0"/>
    <xf numFmtId="0" fontId="18" fillId="0" borderId="0"/>
    <xf numFmtId="0" fontId="18" fillId="0" borderId="0"/>
    <xf numFmtId="0" fontId="18" fillId="0" borderId="0"/>
    <xf numFmtId="165" fontId="18" fillId="0" borderId="0" applyFont="0" applyFill="0" applyBorder="0" applyAlignment="0" applyProtection="0"/>
    <xf numFmtId="9" fontId="18"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8" fillId="0" borderId="0"/>
    <xf numFmtId="0" fontId="10" fillId="0" borderId="0"/>
    <xf numFmtId="0" fontId="9" fillId="0" borderId="0"/>
    <xf numFmtId="43" fontId="48" fillId="0" borderId="0" applyFont="0" applyFill="0" applyBorder="0" applyAlignment="0" applyProtection="0"/>
  </cellStyleXfs>
  <cellXfs count="336">
    <xf numFmtId="0" fontId="0" fillId="0" borderId="0" xfId="0"/>
    <xf numFmtId="0" fontId="24" fillId="0" borderId="0" xfId="0" applyFont="1"/>
    <xf numFmtId="0" fontId="24" fillId="0" borderId="0" xfId="0" applyFont="1" applyAlignment="1">
      <alignment vertical="top"/>
    </xf>
    <xf numFmtId="0" fontId="24" fillId="0" borderId="0" xfId="0" applyFont="1" applyAlignment="1">
      <alignment vertical="center"/>
    </xf>
    <xf numFmtId="0" fontId="20" fillId="0" borderId="0" xfId="10" applyFont="1"/>
    <xf numFmtId="0" fontId="25" fillId="0" borderId="0" xfId="10" applyFont="1" applyAlignment="1">
      <alignment wrapText="1"/>
    </xf>
    <xf numFmtId="0" fontId="24" fillId="0" borderId="0" xfId="10" applyFont="1"/>
    <xf numFmtId="164" fontId="24" fillId="0" borderId="0" xfId="10" applyNumberFormat="1" applyFont="1"/>
    <xf numFmtId="0" fontId="25" fillId="0" borderId="0" xfId="0" applyFont="1" applyAlignment="1">
      <alignment horizontal="centerContinuous" vertical="center"/>
    </xf>
    <xf numFmtId="0" fontId="27" fillId="0" borderId="0" xfId="10" applyFont="1" applyAlignment="1">
      <alignment vertical="center"/>
    </xf>
    <xf numFmtId="167" fontId="31" fillId="0" borderId="0" xfId="0" applyNumberFormat="1" applyFont="1" applyAlignment="1">
      <alignment horizontal="center" wrapText="1"/>
    </xf>
    <xf numFmtId="0" fontId="26" fillId="0" borderId="5" xfId="0" applyFont="1" applyBorder="1" applyAlignment="1">
      <alignment horizontal="right" readingOrder="2"/>
    </xf>
    <xf numFmtId="167" fontId="28" fillId="0" borderId="0" xfId="0" applyNumberFormat="1" applyFont="1" applyAlignment="1">
      <alignment vertical="center"/>
    </xf>
    <xf numFmtId="167" fontId="31" fillId="0" borderId="0" xfId="0" applyNumberFormat="1" applyFont="1" applyAlignment="1">
      <alignment horizontal="center" vertical="center"/>
    </xf>
    <xf numFmtId="0" fontId="29" fillId="0" borderId="0" xfId="10" applyFont="1" applyAlignment="1">
      <alignment horizontal="center" vertical="center"/>
    </xf>
    <xf numFmtId="0" fontId="29" fillId="0" borderId="0" xfId="10" applyFont="1" applyAlignment="1">
      <alignment vertical="center"/>
    </xf>
    <xf numFmtId="0" fontId="35" fillId="0" borderId="0" xfId="0" applyFont="1"/>
    <xf numFmtId="0" fontId="35" fillId="0" borderId="0" xfId="10" applyFont="1" applyAlignment="1">
      <alignment vertical="center"/>
    </xf>
    <xf numFmtId="0" fontId="24" fillId="0" borderId="0" xfId="10" applyFont="1" applyAlignment="1">
      <alignment vertical="center"/>
    </xf>
    <xf numFmtId="0" fontId="24" fillId="7" borderId="0" xfId="10" applyFont="1" applyFill="1"/>
    <xf numFmtId="0" fontId="24" fillId="6" borderId="0" xfId="10" applyFont="1" applyFill="1"/>
    <xf numFmtId="0" fontId="24" fillId="5" borderId="0" xfId="10" applyFont="1" applyFill="1"/>
    <xf numFmtId="0" fontId="24" fillId="0" borderId="0" xfId="10" applyFont="1" applyAlignment="1">
      <alignment readingOrder="1"/>
    </xf>
    <xf numFmtId="0" fontId="34" fillId="6" borderId="0" xfId="0" applyFont="1" applyFill="1" applyAlignment="1">
      <alignment horizontal="centerContinuous" vertical="center"/>
    </xf>
    <xf numFmtId="0" fontId="29" fillId="6" borderId="0" xfId="0" applyFont="1" applyFill="1" applyAlignment="1">
      <alignment horizontal="centerContinuous" vertical="center"/>
    </xf>
    <xf numFmtId="0" fontId="20" fillId="11" borderId="0" xfId="10" applyFont="1" applyFill="1" applyAlignment="1">
      <alignment horizontal="centerContinuous" vertical="center"/>
    </xf>
    <xf numFmtId="0" fontId="25" fillId="11" borderId="0" xfId="10" applyFont="1" applyFill="1" applyAlignment="1">
      <alignment horizontal="centerContinuous" vertical="center"/>
    </xf>
    <xf numFmtId="0" fontId="20" fillId="11" borderId="0" xfId="10" applyFont="1" applyFill="1" applyAlignment="1">
      <alignment horizontal="left" vertical="center"/>
    </xf>
    <xf numFmtId="3" fontId="22" fillId="0" borderId="0" xfId="10" applyNumberFormat="1" applyFont="1" applyAlignment="1">
      <alignment horizontal="right"/>
    </xf>
    <xf numFmtId="0" fontId="35" fillId="11" borderId="0" xfId="0" applyFont="1" applyFill="1" applyAlignment="1">
      <alignment horizontal="centerContinuous" vertical="center"/>
    </xf>
    <xf numFmtId="0" fontId="36" fillId="6" borderId="0" xfId="10" applyFont="1" applyFill="1" applyAlignment="1">
      <alignment horizontal="centerContinuous" wrapText="1"/>
    </xf>
    <xf numFmtId="0" fontId="36" fillId="6" borderId="0" xfId="10" applyFont="1" applyFill="1" applyAlignment="1">
      <alignment horizontal="centerContinuous" vertical="center" wrapText="1"/>
    </xf>
    <xf numFmtId="0" fontId="37" fillId="0" borderId="0" xfId="0" applyFont="1" applyAlignment="1">
      <alignment vertical="top" wrapText="1"/>
    </xf>
    <xf numFmtId="0" fontId="37" fillId="0" borderId="0" xfId="0" applyFont="1" applyAlignment="1">
      <alignment horizontal="right" vertical="top" readingOrder="2"/>
    </xf>
    <xf numFmtId="0" fontId="37" fillId="0" borderId="0" xfId="0" applyFont="1" applyAlignment="1">
      <alignment vertical="top"/>
    </xf>
    <xf numFmtId="0" fontId="37" fillId="0" borderId="0" xfId="10" applyFont="1"/>
    <xf numFmtId="0" fontId="37" fillId="0" borderId="0" xfId="10" applyFont="1" applyAlignment="1">
      <alignment vertical="center"/>
    </xf>
    <xf numFmtId="0" fontId="26" fillId="0" borderId="0" xfId="10" applyFont="1" applyAlignment="1">
      <alignment horizontal="right" vertical="center" readingOrder="2"/>
    </xf>
    <xf numFmtId="0" fontId="26" fillId="0" borderId="0" xfId="10" applyFont="1"/>
    <xf numFmtId="0" fontId="26" fillId="0" borderId="0" xfId="10" applyFont="1" applyAlignment="1">
      <alignment vertical="center"/>
    </xf>
    <xf numFmtId="0" fontId="27" fillId="6" borderId="0" xfId="0" applyFont="1" applyFill="1" applyAlignment="1">
      <alignment horizontal="centerContinuous"/>
    </xf>
    <xf numFmtId="41" fontId="22" fillId="0" borderId="0" xfId="0" applyNumberFormat="1" applyFont="1" applyAlignment="1">
      <alignment horizontal="right"/>
    </xf>
    <xf numFmtId="0" fontId="35" fillId="10" borderId="25" xfId="0" applyFont="1" applyFill="1" applyBorder="1"/>
    <xf numFmtId="0" fontId="35" fillId="10" borderId="24" xfId="0" applyFont="1" applyFill="1" applyBorder="1" applyAlignment="1">
      <alignment vertical="center"/>
    </xf>
    <xf numFmtId="0" fontId="20" fillId="10" borderId="24" xfId="0" applyFont="1" applyFill="1" applyBorder="1" applyAlignment="1">
      <alignment vertical="center"/>
    </xf>
    <xf numFmtId="0" fontId="35" fillId="10" borderId="24" xfId="0" applyFont="1" applyFill="1" applyBorder="1"/>
    <xf numFmtId="0" fontId="36" fillId="6" borderId="0" xfId="10" applyFont="1" applyFill="1" applyAlignment="1">
      <alignment horizontal="centerContinuous"/>
    </xf>
    <xf numFmtId="0" fontId="31" fillId="6" borderId="0" xfId="10" applyFont="1" applyFill="1" applyAlignment="1">
      <alignment horizontal="centerContinuous" vertical="center"/>
    </xf>
    <xf numFmtId="0" fontId="26" fillId="0" borderId="5" xfId="10" applyFont="1" applyBorder="1" applyAlignment="1">
      <alignment horizontal="right" vertical="center"/>
    </xf>
    <xf numFmtId="0" fontId="26" fillId="0" borderId="0" xfId="10" applyFont="1" applyAlignment="1">
      <alignment horizontal="right" vertical="center"/>
    </xf>
    <xf numFmtId="0" fontId="26" fillId="0" borderId="4" xfId="10" applyFont="1" applyBorder="1" applyAlignment="1">
      <alignment vertical="center"/>
    </xf>
    <xf numFmtId="0" fontId="23" fillId="7" borderId="0" xfId="0" applyFont="1" applyFill="1" applyAlignment="1">
      <alignment vertical="center" readingOrder="2"/>
    </xf>
    <xf numFmtId="0" fontId="23" fillId="7" borderId="0" xfId="0" applyFont="1" applyFill="1" applyAlignment="1">
      <alignment vertical="center"/>
    </xf>
    <xf numFmtId="0" fontId="20" fillId="7" borderId="0" xfId="0" applyFont="1" applyFill="1" applyAlignment="1">
      <alignment vertical="center"/>
    </xf>
    <xf numFmtId="0" fontId="26" fillId="0" borderId="0" xfId="0" applyFont="1"/>
    <xf numFmtId="0" fontId="26" fillId="0" borderId="5" xfId="10" applyFont="1" applyBorder="1" applyAlignment="1">
      <alignment horizontal="right" vertical="center" readingOrder="2"/>
    </xf>
    <xf numFmtId="3" fontId="22" fillId="0" borderId="0" xfId="10" quotePrefix="1" applyNumberFormat="1" applyFont="1" applyAlignment="1">
      <alignment horizontal="right"/>
    </xf>
    <xf numFmtId="3" fontId="22" fillId="0" borderId="0" xfId="12" quotePrefix="1" applyNumberFormat="1" applyFont="1" applyFill="1" applyBorder="1" applyAlignment="1"/>
    <xf numFmtId="3" fontId="22" fillId="0" borderId="0" xfId="0" quotePrefix="1" applyNumberFormat="1" applyFont="1"/>
    <xf numFmtId="3" fontId="22" fillId="0" borderId="0" xfId="10" quotePrefix="1" applyNumberFormat="1" applyFont="1"/>
    <xf numFmtId="3" fontId="22" fillId="0" borderId="0" xfId="0" applyNumberFormat="1" applyFont="1"/>
    <xf numFmtId="0" fontId="35" fillId="7" borderId="0" xfId="0" applyFont="1" applyFill="1" applyAlignment="1">
      <alignment vertical="center"/>
    </xf>
    <xf numFmtId="0" fontId="26" fillId="0" borderId="0" xfId="0" applyFont="1" applyAlignment="1">
      <alignment horizontal="left" vertical="top" indent="1"/>
    </xf>
    <xf numFmtId="0" fontId="36" fillId="6" borderId="0" xfId="0" applyFont="1" applyFill="1" applyAlignment="1">
      <alignment horizontal="centerContinuous" vertical="center" wrapText="1"/>
    </xf>
    <xf numFmtId="0" fontId="36" fillId="6" borderId="0" xfId="0" applyFont="1" applyFill="1" applyAlignment="1">
      <alignment horizontal="centerContinuous" vertical="top" wrapText="1" readingOrder="1"/>
    </xf>
    <xf numFmtId="3" fontId="22" fillId="4" borderId="0" xfId="0" quotePrefix="1" applyNumberFormat="1" applyFont="1" applyFill="1" applyAlignment="1">
      <alignment horizontal="right"/>
    </xf>
    <xf numFmtId="3" fontId="22" fillId="4" borderId="0" xfId="0" applyNumberFormat="1" applyFont="1" applyFill="1" applyAlignment="1">
      <alignment horizontal="right"/>
    </xf>
    <xf numFmtId="0" fontId="31" fillId="7" borderId="0" xfId="11" applyFont="1" applyFill="1" applyAlignment="1">
      <alignment horizontal="center" vertical="center"/>
    </xf>
    <xf numFmtId="0" fontId="10" fillId="13" borderId="0" xfId="46" applyFill="1"/>
    <xf numFmtId="0" fontId="10" fillId="0" borderId="0" xfId="46"/>
    <xf numFmtId="0" fontId="38" fillId="0" borderId="19" xfId="46" applyFont="1" applyBorder="1" applyAlignment="1">
      <alignment horizontal="left" vertical="center" wrapText="1"/>
    </xf>
    <xf numFmtId="49" fontId="39" fillId="0" borderId="19" xfId="45" applyNumberFormat="1" applyBorder="1" applyAlignment="1">
      <alignment horizontal="center" vertical="center"/>
    </xf>
    <xf numFmtId="0" fontId="41" fillId="0" borderId="0" xfId="47" applyFont="1" applyAlignment="1">
      <alignment horizontal="centerContinuous"/>
    </xf>
    <xf numFmtId="0" fontId="24" fillId="0" borderId="0" xfId="11" applyFont="1"/>
    <xf numFmtId="0" fontId="24" fillId="0" borderId="0" xfId="47" applyFont="1"/>
    <xf numFmtId="0" fontId="42" fillId="0" borderId="0" xfId="47" applyFont="1" applyAlignment="1">
      <alignment horizontal="centerContinuous"/>
    </xf>
    <xf numFmtId="0" fontId="24" fillId="0" borderId="0" xfId="47" applyFont="1" applyAlignment="1">
      <alignment horizontal="centerContinuous"/>
    </xf>
    <xf numFmtId="0" fontId="24" fillId="0" borderId="0" xfId="11" applyFont="1" applyAlignment="1">
      <alignment horizontal="centerContinuous"/>
    </xf>
    <xf numFmtId="0" fontId="43" fillId="0" borderId="0" xfId="0" applyFont="1" applyAlignment="1">
      <alignment horizontal="centerContinuous"/>
    </xf>
    <xf numFmtId="0" fontId="24" fillId="0" borderId="0" xfId="10" applyFont="1" applyAlignment="1">
      <alignment horizontal="centerContinuous" vertical="center"/>
    </xf>
    <xf numFmtId="0" fontId="44" fillId="4" borderId="0" xfId="10" applyFont="1" applyFill="1" applyAlignment="1">
      <alignment horizontal="right" indent="1"/>
    </xf>
    <xf numFmtId="0" fontId="34" fillId="0" borderId="0" xfId="10" applyFont="1" applyAlignment="1">
      <alignment vertical="center"/>
    </xf>
    <xf numFmtId="2" fontId="34" fillId="0" borderId="0" xfId="10" applyNumberFormat="1" applyFont="1" applyAlignment="1">
      <alignment vertical="center"/>
    </xf>
    <xf numFmtId="0" fontId="44" fillId="4" borderId="0" xfId="10" applyFont="1" applyFill="1" applyAlignment="1">
      <alignment horizontal="right" vertical="center" indent="1"/>
    </xf>
    <xf numFmtId="0" fontId="45" fillId="13" borderId="0" xfId="48" applyFont="1" applyFill="1" applyAlignment="1">
      <alignment horizontal="centerContinuous"/>
    </xf>
    <xf numFmtId="0" fontId="0" fillId="13" borderId="0" xfId="0" applyFill="1" applyAlignment="1">
      <alignment horizontal="centerContinuous"/>
    </xf>
    <xf numFmtId="0" fontId="0" fillId="13" borderId="0" xfId="0" applyFill="1"/>
    <xf numFmtId="0" fontId="24" fillId="13" borderId="0" xfId="0" applyFont="1" applyFill="1" applyAlignment="1">
      <alignment horizontal="centerContinuous"/>
    </xf>
    <xf numFmtId="0" fontId="24" fillId="13" borderId="0" xfId="0" applyFont="1" applyFill="1"/>
    <xf numFmtId="0" fontId="24" fillId="0" borderId="0" xfId="0" applyFont="1" applyAlignment="1">
      <alignment horizontal="centerContinuous"/>
    </xf>
    <xf numFmtId="0" fontId="24" fillId="0" borderId="0" xfId="0" applyFont="1" applyAlignment="1">
      <alignment horizontal="centerContinuous" vertical="center"/>
    </xf>
    <xf numFmtId="167" fontId="28" fillId="0" borderId="0" xfId="0" applyNumberFormat="1" applyFont="1" applyAlignment="1">
      <alignment horizontal="centerContinuous" vertical="center"/>
    </xf>
    <xf numFmtId="0" fontId="38" fillId="0" borderId="0" xfId="49" applyFont="1"/>
    <xf numFmtId="0" fontId="8" fillId="0" borderId="0" xfId="49" applyFont="1"/>
    <xf numFmtId="0" fontId="8" fillId="13" borderId="0" xfId="10" applyFont="1" applyFill="1" applyAlignment="1">
      <alignment horizontal="right" vertical="center"/>
    </xf>
    <xf numFmtId="0" fontId="47" fillId="13" borderId="0" xfId="10" applyFont="1" applyFill="1" applyAlignment="1">
      <alignment horizontal="left" vertical="center"/>
    </xf>
    <xf numFmtId="0" fontId="40" fillId="0" borderId="0" xfId="49" applyFont="1" applyAlignment="1">
      <alignment vertical="center"/>
    </xf>
    <xf numFmtId="0" fontId="38" fillId="13" borderId="0" xfId="10" applyFont="1" applyFill="1" applyAlignment="1">
      <alignment horizontal="right" vertical="center"/>
    </xf>
    <xf numFmtId="0" fontId="38" fillId="0" borderId="0" xfId="49" applyFont="1" applyAlignment="1">
      <alignment vertical="center"/>
    </xf>
    <xf numFmtId="0" fontId="7" fillId="0" borderId="0" xfId="10" applyFont="1" applyAlignment="1">
      <alignment horizontal="justify" vertical="top" wrapText="1"/>
    </xf>
    <xf numFmtId="0" fontId="7" fillId="0" borderId="0" xfId="49" applyFont="1" applyAlignment="1">
      <alignment horizontal="justify" vertical="top" wrapText="1"/>
    </xf>
    <xf numFmtId="0" fontId="7" fillId="0" borderId="0" xfId="49" applyFont="1"/>
    <xf numFmtId="0" fontId="7" fillId="13" borderId="0" xfId="10" applyFont="1" applyFill="1" applyAlignment="1">
      <alignment horizontal="right" vertical="center"/>
    </xf>
    <xf numFmtId="0" fontId="7" fillId="0" borderId="0" xfId="49" applyFont="1" applyAlignment="1">
      <alignment vertical="center"/>
    </xf>
    <xf numFmtId="0" fontId="7" fillId="13" borderId="0" xfId="10" applyFont="1" applyFill="1" applyAlignment="1">
      <alignment horizontal="justify" vertical="top" wrapText="1"/>
    </xf>
    <xf numFmtId="0" fontId="35" fillId="4" borderId="0" xfId="10" applyFont="1" applyFill="1" applyAlignment="1">
      <alignment horizontal="left" indent="1"/>
    </xf>
    <xf numFmtId="0" fontId="6" fillId="13" borderId="19" xfId="11" applyFont="1" applyFill="1" applyBorder="1" applyAlignment="1">
      <alignment horizontal="right" vertical="center" wrapText="1"/>
    </xf>
    <xf numFmtId="0" fontId="24" fillId="0" borderId="0" xfId="0" applyFont="1" applyAlignment="1">
      <alignment textRotation="90"/>
    </xf>
    <xf numFmtId="41" fontId="51" fillId="0" borderId="0" xfId="0" applyNumberFormat="1" applyFont="1" applyAlignment="1">
      <alignment horizontal="right"/>
    </xf>
    <xf numFmtId="0" fontId="50" fillId="0" borderId="0" xfId="10" applyFont="1" applyAlignment="1">
      <alignment textRotation="90"/>
    </xf>
    <xf numFmtId="0" fontId="20" fillId="11" borderId="0" xfId="10" applyFont="1" applyFill="1" applyAlignment="1">
      <alignment horizontal="right" vertical="center"/>
    </xf>
    <xf numFmtId="0" fontId="52" fillId="0" borderId="0" xfId="10" applyFont="1" applyAlignment="1">
      <alignment vertical="center"/>
    </xf>
    <xf numFmtId="0" fontId="52" fillId="13" borderId="0" xfId="0" applyFont="1" applyFill="1"/>
    <xf numFmtId="0" fontId="24" fillId="10" borderId="0" xfId="10" applyFont="1" applyFill="1" applyAlignment="1">
      <alignment vertical="top"/>
    </xf>
    <xf numFmtId="0" fontId="32" fillId="10" borderId="0" xfId="10" applyFont="1" applyFill="1" applyAlignment="1">
      <alignment horizontal="right" vertical="center"/>
    </xf>
    <xf numFmtId="0" fontId="24" fillId="10" borderId="0" xfId="10" applyFont="1" applyFill="1" applyAlignment="1">
      <alignment vertical="center"/>
    </xf>
    <xf numFmtId="0" fontId="20" fillId="10" borderId="0" xfId="10" applyFont="1" applyFill="1" applyAlignment="1">
      <alignment horizontal="left" vertical="center"/>
    </xf>
    <xf numFmtId="0" fontId="20" fillId="10" borderId="0" xfId="10" applyFont="1" applyFill="1"/>
    <xf numFmtId="0" fontId="49" fillId="0" borderId="0" xfId="0" applyFont="1"/>
    <xf numFmtId="0" fontId="49" fillId="0" borderId="0" xfId="0" applyFont="1" applyAlignment="1">
      <alignment vertical="center"/>
    </xf>
    <xf numFmtId="0" fontId="49" fillId="13" borderId="0" xfId="0" applyFont="1" applyFill="1"/>
    <xf numFmtId="3" fontId="22" fillId="4" borderId="18" xfId="0" quotePrefix="1" applyNumberFormat="1" applyFont="1" applyFill="1" applyBorder="1" applyAlignment="1">
      <alignment horizontal="right"/>
    </xf>
    <xf numFmtId="0" fontId="36" fillId="6" borderId="0" xfId="0" applyFont="1" applyFill="1" applyAlignment="1">
      <alignment horizontal="centerContinuous" wrapText="1"/>
    </xf>
    <xf numFmtId="0" fontId="36" fillId="6" borderId="0" xfId="0" applyFont="1" applyFill="1" applyAlignment="1">
      <alignment horizontal="centerContinuous" vertical="center" wrapText="1" readingOrder="1"/>
    </xf>
    <xf numFmtId="41" fontId="22" fillId="0" borderId="14" xfId="0" applyNumberFormat="1" applyFont="1" applyBorder="1" applyAlignment="1">
      <alignment horizontal="right"/>
    </xf>
    <xf numFmtId="3" fontId="22" fillId="0" borderId="18" xfId="0" applyNumberFormat="1" applyFont="1" applyBorder="1"/>
    <xf numFmtId="0" fontId="22" fillId="4" borderId="0" xfId="0" applyFont="1" applyFill="1" applyAlignment="1">
      <alignment horizontal="left" vertical="center" wrapText="1" indent="1"/>
    </xf>
    <xf numFmtId="0" fontId="22" fillId="4" borderId="0" xfId="0" applyFont="1" applyFill="1" applyAlignment="1">
      <alignment horizontal="left" vertical="top" wrapText="1" indent="1"/>
    </xf>
    <xf numFmtId="0" fontId="22" fillId="13" borderId="0" xfId="0" applyFont="1" applyFill="1" applyAlignment="1">
      <alignment horizontal="left" vertical="center" wrapText="1" indent="1"/>
    </xf>
    <xf numFmtId="0" fontId="5" fillId="0" borderId="0" xfId="49" applyFont="1" applyAlignment="1">
      <alignment horizontal="justify" vertical="top" wrapText="1"/>
    </xf>
    <xf numFmtId="0" fontId="50" fillId="0" borderId="0" xfId="10" applyFont="1"/>
    <xf numFmtId="0" fontId="40" fillId="13" borderId="0" xfId="48" applyFont="1" applyFill="1" applyAlignment="1">
      <alignment horizontal="centerContinuous"/>
    </xf>
    <xf numFmtId="0" fontId="4" fillId="0" borderId="0" xfId="49" applyFont="1" applyAlignment="1">
      <alignment horizontal="justify" vertical="top" wrapText="1"/>
    </xf>
    <xf numFmtId="164" fontId="23" fillId="9" borderId="31" xfId="10" applyNumberFormat="1" applyFont="1" applyFill="1" applyBorder="1" applyAlignment="1">
      <alignment vertical="center" wrapText="1"/>
    </xf>
    <xf numFmtId="0" fontId="52" fillId="0" borderId="0" xfId="0" applyFont="1"/>
    <xf numFmtId="0" fontId="20" fillId="7" borderId="0" xfId="0" applyFont="1" applyFill="1" applyAlignment="1">
      <alignment horizontal="right" vertical="center"/>
    </xf>
    <xf numFmtId="0" fontId="32" fillId="9" borderId="0" xfId="0" applyFont="1" applyFill="1" applyAlignment="1">
      <alignment horizontal="right" vertical="center"/>
    </xf>
    <xf numFmtId="0" fontId="20" fillId="9" borderId="0" xfId="0" applyFont="1" applyFill="1" applyAlignment="1">
      <alignment horizontal="left" vertical="center"/>
    </xf>
    <xf numFmtId="0" fontId="24" fillId="4" borderId="3" xfId="0" applyFont="1" applyFill="1" applyBorder="1" applyAlignment="1">
      <alignment horizontal="right" indent="1"/>
    </xf>
    <xf numFmtId="0" fontId="24" fillId="4" borderId="6" xfId="0" applyFont="1" applyFill="1" applyBorder="1" applyAlignment="1">
      <alignment horizontal="left"/>
    </xf>
    <xf numFmtId="0" fontId="24" fillId="4" borderId="30" xfId="0" applyFont="1" applyFill="1" applyBorder="1" applyAlignment="1">
      <alignment horizontal="left"/>
    </xf>
    <xf numFmtId="0" fontId="20" fillId="10" borderId="24" xfId="0" applyFont="1" applyFill="1" applyBorder="1" applyAlignment="1">
      <alignment horizontal="right" vertical="center"/>
    </xf>
    <xf numFmtId="0" fontId="20" fillId="10" borderId="24" xfId="0" applyFont="1" applyFill="1" applyBorder="1" applyAlignment="1">
      <alignment horizontal="left" vertical="center"/>
    </xf>
    <xf numFmtId="0" fontId="32" fillId="11" borderId="0" xfId="0" applyFont="1" applyFill="1" applyAlignment="1">
      <alignment horizontal="left" vertical="center"/>
    </xf>
    <xf numFmtId="0" fontId="32" fillId="11" borderId="0" xfId="0" applyFont="1" applyFill="1" applyAlignment="1">
      <alignment horizontal="right" vertical="center"/>
    </xf>
    <xf numFmtId="0" fontId="20" fillId="10" borderId="0" xfId="0" applyFont="1" applyFill="1" applyAlignment="1">
      <alignment horizontal="center" textRotation="90"/>
    </xf>
    <xf numFmtId="0" fontId="3" fillId="0" borderId="0" xfId="49" applyFont="1" applyAlignment="1">
      <alignment horizontal="justify" vertical="top" wrapText="1"/>
    </xf>
    <xf numFmtId="0" fontId="35" fillId="13" borderId="0" xfId="0" applyFont="1" applyFill="1" applyAlignment="1">
      <alignment horizontal="centerContinuous"/>
    </xf>
    <xf numFmtId="0" fontId="52" fillId="0" borderId="0" xfId="0" applyFont="1" applyAlignment="1">
      <alignment vertical="center"/>
    </xf>
    <xf numFmtId="0" fontId="24" fillId="13" borderId="0" xfId="48" applyFont="1" applyFill="1" applyAlignment="1">
      <alignment horizontal="centerContinuous"/>
    </xf>
    <xf numFmtId="0" fontId="20" fillId="9" borderId="0" xfId="10" applyFont="1" applyFill="1" applyAlignment="1">
      <alignment horizontal="right"/>
    </xf>
    <xf numFmtId="0" fontId="20" fillId="9" borderId="0" xfId="10" applyFont="1" applyFill="1"/>
    <xf numFmtId="0" fontId="49" fillId="0" borderId="0" xfId="0" applyFont="1" applyAlignment="1">
      <alignment textRotation="90"/>
    </xf>
    <xf numFmtId="0" fontId="49" fillId="0" borderId="0" xfId="0" applyFont="1" applyAlignment="1">
      <alignment vertical="center" textRotation="90"/>
    </xf>
    <xf numFmtId="0" fontId="62" fillId="0" borderId="0" xfId="0" applyFont="1" applyAlignment="1">
      <alignment horizontal="left" vertical="center" textRotation="90" wrapText="1" readingOrder="2"/>
    </xf>
    <xf numFmtId="0" fontId="51" fillId="0" borderId="0" xfId="0" applyFont="1" applyAlignment="1">
      <alignment horizontal="right"/>
    </xf>
    <xf numFmtId="0" fontId="62" fillId="0" borderId="0" xfId="0" applyFont="1" applyAlignment="1">
      <alignment horizontal="left" vertical="center" textRotation="90" wrapText="1"/>
    </xf>
    <xf numFmtId="0" fontId="50" fillId="0" borderId="0" xfId="0" applyFont="1" applyAlignment="1">
      <alignment horizontal="right"/>
    </xf>
    <xf numFmtId="0" fontId="50" fillId="0" borderId="0" xfId="0" applyFont="1" applyAlignment="1">
      <alignment vertical="top"/>
    </xf>
    <xf numFmtId="0" fontId="24" fillId="4" borderId="18" xfId="0" applyFont="1" applyFill="1" applyBorder="1" applyAlignment="1">
      <alignment horizontal="right" indent="1"/>
    </xf>
    <xf numFmtId="3" fontId="22" fillId="4" borderId="20" xfId="0" quotePrefix="1" applyNumberFormat="1" applyFont="1" applyFill="1" applyBorder="1" applyAlignment="1">
      <alignment horizontal="right"/>
    </xf>
    <xf numFmtId="0" fontId="35" fillId="0" borderId="0" xfId="49" applyFont="1" applyAlignment="1">
      <alignment horizontal="justify" vertical="top" wrapText="1"/>
    </xf>
    <xf numFmtId="0" fontId="63" fillId="13" borderId="19" xfId="11" applyFont="1" applyFill="1" applyBorder="1" applyAlignment="1">
      <alignment horizontal="right" vertical="center" wrapText="1"/>
    </xf>
    <xf numFmtId="0" fontId="45" fillId="13" borderId="19" xfId="46" applyFont="1" applyFill="1" applyBorder="1" applyAlignment="1">
      <alignment horizontal="left" vertical="center" wrapText="1"/>
    </xf>
    <xf numFmtId="0" fontId="30" fillId="7" borderId="10" xfId="11" applyFont="1" applyFill="1" applyBorder="1" applyAlignment="1">
      <alignment horizontal="center" vertical="center"/>
    </xf>
    <xf numFmtId="0" fontId="30" fillId="7" borderId="0" xfId="11" applyFont="1" applyFill="1" applyAlignment="1">
      <alignment horizontal="center" vertical="center"/>
    </xf>
    <xf numFmtId="0" fontId="33" fillId="0" borderId="0" xfId="10" applyFont="1" applyAlignment="1">
      <alignment horizontal="center" vertical="center"/>
    </xf>
    <xf numFmtId="0" fontId="66" fillId="13" borderId="0" xfId="10" applyFont="1" applyFill="1" applyAlignment="1">
      <alignment horizontal="right" vertical="center"/>
    </xf>
    <xf numFmtId="0" fontId="66" fillId="13" borderId="0" xfId="10" applyFont="1" applyFill="1" applyAlignment="1">
      <alignment horizontal="left" vertical="center"/>
    </xf>
    <xf numFmtId="0" fontId="66" fillId="0" borderId="0" xfId="49" applyFont="1"/>
    <xf numFmtId="0" fontId="2" fillId="0" borderId="0" xfId="49" applyFont="1" applyAlignment="1">
      <alignment horizontal="justify" vertical="top" wrapText="1"/>
    </xf>
    <xf numFmtId="0" fontId="67" fillId="13" borderId="0" xfId="10" applyFont="1" applyFill="1" applyAlignment="1">
      <alignment horizontal="right" vertical="center"/>
    </xf>
    <xf numFmtId="0" fontId="53" fillId="13" borderId="0" xfId="10" applyFont="1" applyFill="1" applyAlignment="1">
      <alignment horizontal="right" vertical="center"/>
    </xf>
    <xf numFmtId="0" fontId="64" fillId="13" borderId="0" xfId="10" applyFont="1" applyFill="1" applyAlignment="1">
      <alignment horizontal="right" vertical="center"/>
    </xf>
    <xf numFmtId="0" fontId="63" fillId="0" borderId="0" xfId="10" applyFont="1" applyAlignment="1">
      <alignment horizontal="justify" vertical="top" wrapText="1"/>
    </xf>
    <xf numFmtId="0" fontId="63" fillId="13" borderId="0" xfId="10" applyFont="1" applyFill="1" applyAlignment="1">
      <alignment horizontal="right" vertical="center"/>
    </xf>
    <xf numFmtId="0" fontId="63" fillId="13" borderId="0" xfId="10" applyFont="1" applyFill="1" applyAlignment="1">
      <alignment horizontal="justify" vertical="top" wrapText="1"/>
    </xf>
    <xf numFmtId="0" fontId="63" fillId="0" borderId="0" xfId="49" applyFont="1"/>
    <xf numFmtId="0" fontId="63" fillId="0" borderId="0" xfId="49" applyFont="1" applyAlignment="1">
      <alignment horizontal="justify" vertical="top" wrapText="1"/>
    </xf>
    <xf numFmtId="0" fontId="27" fillId="13" borderId="0" xfId="10" applyFont="1" applyFill="1" applyAlignment="1">
      <alignment horizontal="justify" vertical="top" wrapText="1"/>
    </xf>
    <xf numFmtId="0" fontId="27" fillId="4" borderId="0" xfId="0" applyFont="1" applyFill="1" applyAlignment="1">
      <alignment horizontal="right" vertical="center" indent="1"/>
    </xf>
    <xf numFmtId="0" fontId="27" fillId="13" borderId="0" xfId="0" applyFont="1" applyFill="1" applyAlignment="1">
      <alignment horizontal="right" vertical="center" indent="1"/>
    </xf>
    <xf numFmtId="0" fontId="65" fillId="0" borderId="0" xfId="10" applyFont="1" applyAlignment="1">
      <alignment vertical="center"/>
    </xf>
    <xf numFmtId="0" fontId="65" fillId="0" borderId="0" xfId="10" applyFont="1" applyAlignment="1">
      <alignment horizontal="right" vertical="center"/>
    </xf>
    <xf numFmtId="0" fontId="32" fillId="12" borderId="31" xfId="10" applyFont="1" applyFill="1" applyBorder="1" applyAlignment="1">
      <alignment vertical="center" wrapText="1"/>
    </xf>
    <xf numFmtId="0" fontId="20" fillId="12" borderId="31" xfId="10" applyFont="1" applyFill="1" applyBorder="1" applyAlignment="1">
      <alignment vertical="center" wrapText="1"/>
    </xf>
    <xf numFmtId="169" fontId="20" fillId="12" borderId="31" xfId="50" applyNumberFormat="1" applyFont="1" applyFill="1" applyBorder="1" applyAlignment="1">
      <alignment vertical="center"/>
    </xf>
    <xf numFmtId="0" fontId="20" fillId="8" borderId="0" xfId="10" applyFont="1" applyFill="1" applyAlignment="1">
      <alignment horizontal="center" vertical="center"/>
    </xf>
    <xf numFmtId="0" fontId="31" fillId="6" borderId="0" xfId="10" applyFont="1" applyFill="1" applyAlignment="1">
      <alignment horizontal="centerContinuous" vertical="center" wrapText="1"/>
    </xf>
    <xf numFmtId="0" fontId="31" fillId="6" borderId="0" xfId="10" applyFont="1" applyFill="1" applyAlignment="1">
      <alignment horizontal="centerContinuous" wrapText="1"/>
    </xf>
    <xf numFmtId="0" fontId="28" fillId="6" borderId="0" xfId="10" applyFont="1" applyFill="1" applyAlignment="1">
      <alignment horizontal="centerContinuous" vertical="center" wrapText="1"/>
    </xf>
    <xf numFmtId="3" fontId="22" fillId="4" borderId="0" xfId="10" applyNumberFormat="1" applyFont="1" applyFill="1" applyAlignment="1">
      <alignment vertical="center"/>
    </xf>
    <xf numFmtId="3" fontId="22" fillId="0" borderId="0" xfId="10" applyNumberFormat="1" applyFont="1" applyAlignment="1">
      <alignment vertical="center"/>
    </xf>
    <xf numFmtId="3" fontId="22" fillId="0" borderId="14" xfId="10" applyNumberFormat="1" applyFont="1" applyBorder="1" applyAlignment="1">
      <alignment vertical="center"/>
    </xf>
    <xf numFmtId="0" fontId="35" fillId="4" borderId="34" xfId="10" applyFont="1" applyFill="1" applyBorder="1" applyAlignment="1">
      <alignment horizontal="left" vertical="center"/>
    </xf>
    <xf numFmtId="0" fontId="35" fillId="4" borderId="6" xfId="10" applyFont="1" applyFill="1" applyBorder="1" applyAlignment="1">
      <alignment horizontal="left" vertical="center"/>
    </xf>
    <xf numFmtId="0" fontId="35" fillId="4" borderId="6" xfId="10" applyFont="1" applyFill="1" applyBorder="1" applyAlignment="1">
      <alignment horizontal="left" vertical="center" wrapText="1"/>
    </xf>
    <xf numFmtId="0" fontId="35" fillId="4" borderId="32" xfId="10" applyFont="1" applyFill="1" applyBorder="1" applyAlignment="1">
      <alignment horizontal="left" vertical="center" wrapText="1"/>
    </xf>
    <xf numFmtId="0" fontId="20" fillId="13" borderId="0" xfId="0" applyFont="1" applyFill="1" applyAlignment="1">
      <alignment horizontal="centerContinuous"/>
    </xf>
    <xf numFmtId="0" fontId="25" fillId="0" borderId="0" xfId="0" applyFont="1" applyAlignment="1">
      <alignment horizontal="centerContinuous"/>
    </xf>
    <xf numFmtId="0" fontId="25" fillId="13" borderId="0" xfId="0" applyFont="1" applyFill="1" applyAlignment="1">
      <alignment horizontal="centerContinuous"/>
    </xf>
    <xf numFmtId="0" fontId="60" fillId="12" borderId="11" xfId="0" applyFont="1" applyFill="1" applyBorder="1" applyAlignment="1">
      <alignment horizontal="center" vertical="center" wrapText="1"/>
    </xf>
    <xf numFmtId="0" fontId="22" fillId="12" borderId="15" xfId="0" applyFont="1" applyFill="1" applyBorder="1" applyAlignment="1">
      <alignment horizontal="center" vertical="center" wrapText="1"/>
    </xf>
    <xf numFmtId="164" fontId="22" fillId="4" borderId="0" xfId="10" applyNumberFormat="1" applyFont="1" applyFill="1" applyAlignment="1">
      <alignment vertical="center" wrapText="1"/>
    </xf>
    <xf numFmtId="164" fontId="22" fillId="0" borderId="0" xfId="0" applyNumberFormat="1" applyFont="1" applyAlignment="1">
      <alignment vertical="center"/>
    </xf>
    <xf numFmtId="164" fontId="22" fillId="0" borderId="0" xfId="10" applyNumberFormat="1" applyFont="1" applyAlignment="1">
      <alignment vertical="center" wrapText="1"/>
    </xf>
    <xf numFmtId="164" fontId="22" fillId="0" borderId="0" xfId="10" applyNumberFormat="1" applyFont="1" applyAlignment="1">
      <alignment vertical="center"/>
    </xf>
    <xf numFmtId="164" fontId="22" fillId="0" borderId="0" xfId="0" applyNumberFormat="1" applyFont="1" applyAlignment="1">
      <alignment vertical="center" wrapText="1"/>
    </xf>
    <xf numFmtId="164" fontId="23" fillId="9" borderId="0" xfId="10" applyNumberFormat="1" applyFont="1" applyFill="1" applyAlignment="1">
      <alignment vertical="center" wrapText="1"/>
    </xf>
    <xf numFmtId="164" fontId="23" fillId="9" borderId="18" xfId="0" applyNumberFormat="1" applyFont="1" applyFill="1" applyBorder="1" applyAlignment="1">
      <alignment vertical="center"/>
    </xf>
    <xf numFmtId="164" fontId="23" fillId="9" borderId="0" xfId="0" applyNumberFormat="1" applyFont="1" applyFill="1" applyAlignment="1">
      <alignment vertical="center"/>
    </xf>
    <xf numFmtId="164" fontId="25" fillId="14" borderId="31" xfId="10" applyNumberFormat="1" applyFont="1" applyFill="1" applyBorder="1" applyAlignment="1">
      <alignment vertical="center" wrapText="1"/>
    </xf>
    <xf numFmtId="0" fontId="31" fillId="6" borderId="0" xfId="0" applyFont="1" applyFill="1" applyAlignment="1">
      <alignment horizontal="centerContinuous" vertical="center"/>
    </xf>
    <xf numFmtId="0" fontId="28" fillId="6" borderId="0" xfId="0" applyFont="1" applyFill="1" applyAlignment="1">
      <alignment horizontal="centerContinuous" vertical="center"/>
    </xf>
    <xf numFmtId="164" fontId="24" fillId="0" borderId="0" xfId="10" applyNumberFormat="1" applyFont="1" applyAlignment="1">
      <alignment readingOrder="1"/>
    </xf>
    <xf numFmtId="164" fontId="25" fillId="9" borderId="0" xfId="10" applyNumberFormat="1" applyFont="1" applyFill="1"/>
    <xf numFmtId="164" fontId="24" fillId="0" borderId="9" xfId="10" applyNumberFormat="1" applyFont="1" applyBorder="1" applyAlignment="1">
      <alignment readingOrder="1"/>
    </xf>
    <xf numFmtId="0" fontId="24" fillId="0" borderId="7" xfId="10" applyFont="1" applyBorder="1" applyAlignment="1">
      <alignment horizontal="right" vertical="center" indent="1"/>
    </xf>
    <xf numFmtId="0" fontId="20" fillId="9" borderId="0" xfId="10" applyFont="1" applyFill="1" applyAlignment="1">
      <alignment horizontal="right" vertical="center"/>
    </xf>
    <xf numFmtId="0" fontId="24" fillId="0" borderId="21" xfId="10" applyFont="1" applyBorder="1" applyAlignment="1">
      <alignment horizontal="right" vertical="center" indent="1"/>
    </xf>
    <xf numFmtId="0" fontId="20" fillId="9" borderId="0" xfId="10" applyFont="1" applyFill="1" applyAlignment="1">
      <alignment vertical="center"/>
    </xf>
    <xf numFmtId="0" fontId="24" fillId="0" borderId="9" xfId="10" applyFont="1" applyBorder="1" applyAlignment="1">
      <alignment horizontal="left" vertical="center" wrapText="1" indent="1"/>
    </xf>
    <xf numFmtId="164" fontId="24" fillId="0" borderId="18" xfId="10" applyNumberFormat="1" applyFont="1" applyBorder="1" applyAlignment="1">
      <alignment readingOrder="1"/>
    </xf>
    <xf numFmtId="0" fontId="24" fillId="0" borderId="20" xfId="10" applyFont="1" applyBorder="1" applyAlignment="1">
      <alignment horizontal="left" vertical="center" wrapText="1" indent="1"/>
    </xf>
    <xf numFmtId="0" fontId="35" fillId="8" borderId="27" xfId="0" applyFont="1" applyFill="1" applyBorder="1" applyAlignment="1">
      <alignment horizontal="center" textRotation="90" wrapText="1"/>
    </xf>
    <xf numFmtId="0" fontId="20" fillId="10" borderId="3" xfId="0" applyFont="1" applyFill="1" applyBorder="1" applyAlignment="1">
      <alignment horizontal="center" wrapText="1"/>
    </xf>
    <xf numFmtId="0" fontId="35" fillId="0" borderId="3" xfId="0" applyFont="1" applyBorder="1" applyAlignment="1">
      <alignment horizontal="center"/>
    </xf>
    <xf numFmtId="0" fontId="35" fillId="0" borderId="26" xfId="0" applyFont="1" applyBorder="1" applyAlignment="1">
      <alignment horizontal="center"/>
    </xf>
    <xf numFmtId="41" fontId="26" fillId="0" borderId="0" xfId="0" applyNumberFormat="1" applyFont="1" applyAlignment="1">
      <alignment horizontal="right"/>
    </xf>
    <xf numFmtId="41" fontId="23" fillId="0" borderId="6" xfId="0" applyNumberFormat="1" applyFont="1" applyBorder="1" applyAlignment="1">
      <alignment horizontal="right" vertical="center"/>
    </xf>
    <xf numFmtId="41" fontId="23" fillId="0" borderId="32" xfId="0" applyNumberFormat="1" applyFont="1" applyBorder="1" applyAlignment="1">
      <alignment horizontal="right" vertical="center"/>
    </xf>
    <xf numFmtId="0" fontId="31" fillId="6" borderId="0" xfId="10" applyFont="1" applyFill="1" applyAlignment="1">
      <alignment horizontal="centerContinuous"/>
    </xf>
    <xf numFmtId="0" fontId="28" fillId="6" borderId="0" xfId="10" applyFont="1" applyFill="1" applyAlignment="1">
      <alignment horizontal="centerContinuous" vertical="center"/>
    </xf>
    <xf numFmtId="0" fontId="35" fillId="4" borderId="9" xfId="0" applyFont="1" applyFill="1" applyBorder="1" applyAlignment="1">
      <alignment horizontal="left" indent="1"/>
    </xf>
    <xf numFmtId="0" fontId="35" fillId="4" borderId="20" xfId="0" applyFont="1" applyFill="1" applyBorder="1" applyAlignment="1">
      <alignment horizontal="left" indent="1"/>
    </xf>
    <xf numFmtId="0" fontId="24" fillId="4" borderId="29" xfId="0" applyFont="1" applyFill="1" applyBorder="1" applyAlignment="1">
      <alignment horizontal="right" indent="1"/>
    </xf>
    <xf numFmtId="0" fontId="20" fillId="9" borderId="7" xfId="0" applyFont="1" applyFill="1" applyBorder="1" applyAlignment="1">
      <alignment horizontal="center"/>
    </xf>
    <xf numFmtId="3" fontId="23" fillId="9" borderId="0" xfId="0" applyNumberFormat="1" applyFont="1" applyFill="1"/>
    <xf numFmtId="0" fontId="20" fillId="9" borderId="9" xfId="0" applyFont="1" applyFill="1" applyBorder="1" applyAlignment="1">
      <alignment horizontal="center"/>
    </xf>
    <xf numFmtId="0" fontId="31" fillId="6" borderId="0" xfId="0" applyFont="1" applyFill="1" applyAlignment="1">
      <alignment horizontal="centerContinuous" wrapText="1"/>
    </xf>
    <xf numFmtId="0" fontId="28" fillId="6" borderId="0" xfId="0" applyFont="1" applyFill="1" applyAlignment="1">
      <alignment horizontal="centerContinuous" vertical="center" wrapText="1" readingOrder="1"/>
    </xf>
    <xf numFmtId="0" fontId="20" fillId="8" borderId="0" xfId="0" applyFont="1" applyFill="1" applyAlignment="1">
      <alignment horizontal="center" vertical="center"/>
    </xf>
    <xf numFmtId="0" fontId="31" fillId="6" borderId="0" xfId="0" applyFont="1" applyFill="1" applyAlignment="1">
      <alignment horizontal="centerContinuous" vertical="center" wrapText="1"/>
    </xf>
    <xf numFmtId="0" fontId="28" fillId="6" borderId="0" xfId="0" applyFont="1" applyFill="1" applyAlignment="1">
      <alignment horizontal="centerContinuous" vertical="top" wrapText="1" readingOrder="1"/>
    </xf>
    <xf numFmtId="169" fontId="25" fillId="9" borderId="0" xfId="50" applyNumberFormat="1" applyFont="1" applyFill="1" applyAlignment="1">
      <alignment horizontal="right" vertical="center"/>
    </xf>
    <xf numFmtId="0" fontId="25" fillId="0" borderId="0" xfId="0" applyFont="1" applyAlignment="1">
      <alignment horizontal="centerContinuous" wrapText="1"/>
    </xf>
    <xf numFmtId="0" fontId="24" fillId="0" borderId="0" xfId="0" applyFont="1" applyAlignment="1">
      <alignment wrapText="1"/>
    </xf>
    <xf numFmtId="0" fontId="68" fillId="0" borderId="0" xfId="0" applyFont="1" applyAlignment="1">
      <alignment horizontal="right" vertical="top" wrapText="1" readingOrder="2"/>
    </xf>
    <xf numFmtId="0" fontId="68" fillId="0" borderId="0" xfId="10" applyFont="1" applyAlignment="1">
      <alignment horizontal="right" vertical="center" wrapText="1" readingOrder="2"/>
    </xf>
    <xf numFmtId="49" fontId="69" fillId="13" borderId="19" xfId="45" applyNumberFormat="1" applyFont="1" applyFill="1" applyBorder="1" applyAlignment="1">
      <alignment horizontal="center" vertical="center"/>
    </xf>
    <xf numFmtId="0" fontId="1" fillId="0" borderId="0" xfId="49" applyFont="1" applyAlignment="1">
      <alignment horizontal="justify" vertical="top" wrapText="1"/>
    </xf>
    <xf numFmtId="0" fontId="27" fillId="4" borderId="33" xfId="10" applyFont="1" applyFill="1" applyBorder="1" applyAlignment="1">
      <alignment horizontal="right" vertical="center" indent="1"/>
    </xf>
    <xf numFmtId="0" fontId="27" fillId="4" borderId="33" xfId="10" applyFont="1" applyFill="1" applyBorder="1" applyAlignment="1">
      <alignment horizontal="right" vertical="center" wrapText="1" indent="1"/>
    </xf>
    <xf numFmtId="0" fontId="27" fillId="4" borderId="35" xfId="10" applyFont="1" applyFill="1" applyBorder="1" applyAlignment="1">
      <alignment horizontal="right" vertical="center" indent="1"/>
    </xf>
    <xf numFmtId="164" fontId="22" fillId="0" borderId="28" xfId="10" applyNumberFormat="1" applyFont="1" applyBorder="1" applyAlignment="1">
      <alignment readingOrder="1"/>
    </xf>
    <xf numFmtId="0" fontId="22" fillId="0" borderId="0" xfId="10" applyFont="1" applyAlignment="1">
      <alignment horizontal="right" vertical="center" readingOrder="2"/>
    </xf>
    <xf numFmtId="0" fontId="22" fillId="0" borderId="0" xfId="10" applyFont="1"/>
    <xf numFmtId="0" fontId="22" fillId="0" borderId="0" xfId="10" applyFont="1" applyAlignment="1">
      <alignment vertical="center"/>
    </xf>
    <xf numFmtId="0" fontId="22" fillId="0" borderId="28" xfId="10" applyFont="1" applyBorder="1" applyAlignment="1">
      <alignment horizontal="right" vertical="center" readingOrder="2"/>
    </xf>
    <xf numFmtId="0" fontId="24" fillId="0" borderId="0" xfId="10" applyFont="1" applyAlignment="1">
      <alignment horizontal="center"/>
    </xf>
    <xf numFmtId="0" fontId="22" fillId="0" borderId="28" xfId="10" applyFont="1" applyBorder="1" applyAlignment="1">
      <alignment horizontal="left" vertical="center"/>
    </xf>
    <xf numFmtId="169" fontId="25" fillId="12" borderId="31" xfId="50" applyNumberFormat="1" applyFont="1" applyFill="1" applyBorder="1" applyAlignment="1">
      <alignment vertical="center"/>
    </xf>
    <xf numFmtId="0" fontId="53" fillId="13" borderId="0" xfId="10" applyFont="1" applyFill="1" applyAlignment="1">
      <alignment horizontal="center" vertical="center"/>
    </xf>
    <xf numFmtId="0" fontId="47" fillId="13" borderId="0" xfId="10" applyFont="1" applyFill="1" applyAlignment="1">
      <alignment vertical="center"/>
    </xf>
    <xf numFmtId="0" fontId="53" fillId="13" borderId="0" xfId="10" applyFont="1" applyFill="1" applyAlignment="1">
      <alignment vertical="center"/>
    </xf>
    <xf numFmtId="0" fontId="54" fillId="13" borderId="0" xfId="10" applyFont="1" applyFill="1" applyAlignment="1">
      <alignment horizontal="left" vertical="center" wrapText="1"/>
    </xf>
    <xf numFmtId="0" fontId="27" fillId="13" borderId="0" xfId="10" applyFont="1" applyFill="1" applyAlignment="1">
      <alignment horizontal="right" vertical="center" indent="1"/>
    </xf>
    <xf numFmtId="0" fontId="52" fillId="13" borderId="0" xfId="10" applyFont="1" applyFill="1" applyAlignment="1">
      <alignment vertical="center"/>
    </xf>
    <xf numFmtId="0" fontId="54" fillId="13" borderId="0" xfId="10" applyFont="1" applyFill="1" applyAlignment="1">
      <alignment horizontal="right" vertical="center"/>
    </xf>
    <xf numFmtId="0" fontId="55" fillId="16" borderId="0" xfId="10" applyFont="1" applyFill="1" applyAlignment="1">
      <alignment vertical="center" wrapText="1"/>
    </xf>
    <xf numFmtId="0" fontId="52" fillId="13" borderId="0" xfId="10" applyFont="1" applyFill="1" applyAlignment="1">
      <alignment vertical="center" wrapText="1"/>
    </xf>
    <xf numFmtId="166" fontId="52" fillId="13" borderId="0" xfId="10" applyNumberFormat="1" applyFont="1" applyFill="1" applyAlignment="1">
      <alignment vertical="center"/>
    </xf>
    <xf numFmtId="0" fontId="52" fillId="13" borderId="0" xfId="10" applyFont="1" applyFill="1" applyAlignment="1">
      <alignment horizontal="left" indent="1"/>
    </xf>
    <xf numFmtId="0" fontId="56" fillId="13" borderId="0" xfId="10" applyFont="1" applyFill="1" applyAlignment="1">
      <alignment horizontal="right" indent="1"/>
    </xf>
    <xf numFmtId="170" fontId="52" fillId="13" borderId="0" xfId="10" applyNumberFormat="1" applyFont="1" applyFill="1" applyAlignment="1">
      <alignment horizontal="left" indent="1"/>
    </xf>
    <xf numFmtId="0" fontId="52" fillId="16" borderId="0" xfId="10" applyFont="1" applyFill="1" applyAlignment="1">
      <alignment wrapText="1"/>
    </xf>
    <xf numFmtId="169" fontId="57" fillId="16" borderId="0" xfId="50" applyNumberFormat="1" applyFont="1" applyFill="1" applyBorder="1" applyAlignment="1">
      <alignment horizontal="right" vertical="center"/>
    </xf>
    <xf numFmtId="169" fontId="52" fillId="13" borderId="0" xfId="50" applyNumberFormat="1" applyFont="1" applyFill="1" applyBorder="1"/>
    <xf numFmtId="0" fontId="52" fillId="13" borderId="0" xfId="10" applyFont="1" applyFill="1"/>
    <xf numFmtId="0" fontId="52" fillId="13" borderId="0" xfId="10" applyFont="1" applyFill="1" applyAlignment="1">
      <alignment horizontal="left" wrapText="1" indent="1"/>
    </xf>
    <xf numFmtId="0" fontId="56" fillId="13" borderId="0" xfId="10" applyFont="1" applyFill="1" applyAlignment="1">
      <alignment horizontal="right" vertical="center" indent="1"/>
    </xf>
    <xf numFmtId="0" fontId="55" fillId="16" borderId="0" xfId="10" applyFont="1" applyFill="1" applyAlignment="1">
      <alignment wrapText="1"/>
    </xf>
    <xf numFmtId="0" fontId="52" fillId="13" borderId="0" xfId="10" applyFont="1" applyFill="1" applyAlignment="1">
      <alignment wrapText="1"/>
    </xf>
    <xf numFmtId="166" fontId="52" fillId="13" borderId="0" xfId="10" applyNumberFormat="1" applyFont="1" applyFill="1"/>
    <xf numFmtId="166" fontId="52" fillId="13" borderId="0" xfId="10" applyNumberFormat="1" applyFont="1" applyFill="1" applyAlignment="1">
      <alignment horizontal="left" indent="1"/>
    </xf>
    <xf numFmtId="166" fontId="52" fillId="13" borderId="0" xfId="10" applyNumberFormat="1" applyFont="1" applyFill="1" applyAlignment="1">
      <alignment horizontal="right" indent="1"/>
    </xf>
    <xf numFmtId="0" fontId="55" fillId="16" borderId="0" xfId="10" applyFont="1" applyFill="1" applyAlignment="1">
      <alignment vertical="center"/>
    </xf>
    <xf numFmtId="0" fontId="58" fillId="13" borderId="0" xfId="10" applyFont="1" applyFill="1" applyAlignment="1">
      <alignment vertical="center"/>
    </xf>
    <xf numFmtId="0" fontId="58" fillId="13" borderId="0" xfId="10" applyFont="1" applyFill="1"/>
    <xf numFmtId="0" fontId="59" fillId="13" borderId="0" xfId="0" applyFont="1" applyFill="1" applyAlignment="1">
      <alignment horizontal="centerContinuous"/>
    </xf>
    <xf numFmtId="0" fontId="59" fillId="13" borderId="0" xfId="0" applyFont="1" applyFill="1"/>
    <xf numFmtId="0" fontId="25" fillId="14" borderId="36" xfId="0" applyFont="1" applyFill="1" applyBorder="1" applyAlignment="1">
      <alignment horizontal="center" vertical="center" wrapText="1"/>
    </xf>
    <xf numFmtId="0" fontId="23" fillId="9" borderId="9" xfId="0" applyFont="1" applyFill="1" applyBorder="1" applyAlignment="1">
      <alignment vertical="center" wrapText="1"/>
    </xf>
    <xf numFmtId="0" fontId="22" fillId="4" borderId="9" xfId="0" applyFont="1" applyFill="1" applyBorder="1" applyAlignment="1">
      <alignment vertical="center" wrapText="1"/>
    </xf>
    <xf numFmtId="0" fontId="23" fillId="9" borderId="37" xfId="0" applyFont="1" applyFill="1" applyBorder="1" applyAlignment="1">
      <alignment vertical="center" wrapText="1"/>
    </xf>
    <xf numFmtId="0" fontId="22" fillId="4" borderId="9" xfId="0" applyFont="1" applyFill="1" applyBorder="1" applyAlignment="1">
      <alignment horizontal="left" vertical="center" wrapText="1"/>
    </xf>
    <xf numFmtId="0" fontId="23" fillId="9" borderId="20" xfId="0" applyFont="1" applyFill="1" applyBorder="1" applyAlignment="1">
      <alignment vertical="center" wrapText="1"/>
    </xf>
    <xf numFmtId="0" fontId="25" fillId="14" borderId="38" xfId="0" applyFont="1" applyFill="1" applyBorder="1" applyAlignment="1">
      <alignment horizontal="center" vertical="center" wrapText="1" readingOrder="2"/>
    </xf>
    <xf numFmtId="0" fontId="25" fillId="9" borderId="3" xfId="0" applyFont="1" applyFill="1" applyBorder="1" applyAlignment="1">
      <alignment horizontal="right" vertical="center" wrapText="1" readingOrder="2"/>
    </xf>
    <xf numFmtId="0" fontId="24" fillId="4" borderId="3" xfId="0" applyFont="1" applyFill="1" applyBorder="1" applyAlignment="1">
      <alignment horizontal="right" vertical="center" wrapText="1" indent="1"/>
    </xf>
    <xf numFmtId="0" fontId="25" fillId="9" borderId="39" xfId="0" applyFont="1" applyFill="1" applyBorder="1" applyAlignment="1">
      <alignment vertical="center" wrapText="1" readingOrder="2"/>
    </xf>
    <xf numFmtId="0" fontId="25" fillId="9" borderId="3" xfId="0" applyFont="1" applyFill="1" applyBorder="1" applyAlignment="1">
      <alignment vertical="center" wrapText="1" readingOrder="2"/>
    </xf>
    <xf numFmtId="0" fontId="24" fillId="4" borderId="3" xfId="0" applyFont="1" applyFill="1" applyBorder="1" applyAlignment="1">
      <alignment horizontal="right" vertical="center" wrapText="1" indent="1" readingOrder="2"/>
    </xf>
    <xf numFmtId="0" fontId="25" fillId="9" borderId="29" xfId="0" applyFont="1" applyFill="1" applyBorder="1" applyAlignment="1">
      <alignment horizontal="right" vertical="center" wrapText="1" readingOrder="2"/>
    </xf>
    <xf numFmtId="0" fontId="32" fillId="10" borderId="40" xfId="10" applyFont="1" applyFill="1" applyBorder="1" applyAlignment="1">
      <alignment horizontal="center" vertical="center" wrapText="1"/>
    </xf>
    <xf numFmtId="0" fontId="22" fillId="9" borderId="41" xfId="10" applyFont="1" applyFill="1" applyBorder="1" applyAlignment="1">
      <alignment horizontal="center" vertical="center" wrapText="1"/>
    </xf>
    <xf numFmtId="0" fontId="20" fillId="10" borderId="40" xfId="10" applyFont="1" applyFill="1" applyBorder="1" applyAlignment="1">
      <alignment horizontal="center" vertical="center" wrapText="1"/>
    </xf>
    <xf numFmtId="0" fontId="36" fillId="5" borderId="0" xfId="10" applyFont="1" applyFill="1" applyAlignment="1">
      <alignment horizontal="center" vertical="center"/>
    </xf>
    <xf numFmtId="0" fontId="31" fillId="7" borderId="0" xfId="10" applyFont="1" applyFill="1" applyAlignment="1">
      <alignment horizontal="center" vertical="center"/>
    </xf>
    <xf numFmtId="0" fontId="20" fillId="10" borderId="0" xfId="10" applyFont="1" applyFill="1" applyAlignment="1">
      <alignment horizontal="center" vertical="center" wrapText="1"/>
    </xf>
    <xf numFmtId="0" fontId="32" fillId="10" borderId="0" xfId="10" applyFont="1" applyFill="1" applyAlignment="1">
      <alignment horizontal="center" vertical="center"/>
    </xf>
    <xf numFmtId="0" fontId="37" fillId="0" borderId="0" xfId="0" applyFont="1" applyAlignment="1">
      <alignment horizontal="left" vertical="top" wrapText="1"/>
    </xf>
    <xf numFmtId="0" fontId="68" fillId="0" borderId="0" xfId="0" applyFont="1" applyAlignment="1">
      <alignment horizontal="right" vertical="top" wrapText="1" readingOrder="2"/>
    </xf>
    <xf numFmtId="0" fontId="33" fillId="10" borderId="15"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16"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22" xfId="0" applyFont="1" applyFill="1" applyBorder="1" applyAlignment="1">
      <alignment horizontal="center" vertical="center" wrapText="1"/>
    </xf>
    <xf numFmtId="0" fontId="33" fillId="10" borderId="23" xfId="0" applyFont="1" applyFill="1" applyBorder="1" applyAlignment="1">
      <alignment horizontal="center" vertical="center" wrapText="1"/>
    </xf>
    <xf numFmtId="167" fontId="31" fillId="5" borderId="0" xfId="0" applyNumberFormat="1" applyFont="1" applyFill="1" applyAlignment="1">
      <alignment horizontal="center" vertical="center" wrapText="1"/>
    </xf>
    <xf numFmtId="0" fontId="31" fillId="10" borderId="0" xfId="0" applyFont="1" applyFill="1" applyAlignment="1">
      <alignment horizontal="center" vertical="center" wrapText="1"/>
    </xf>
    <xf numFmtId="0" fontId="32" fillId="15" borderId="0" xfId="0" applyFont="1" applyFill="1" applyAlignment="1">
      <alignment horizontal="center" vertical="center"/>
    </xf>
    <xf numFmtId="0" fontId="32" fillId="15" borderId="12" xfId="0" applyFont="1" applyFill="1" applyBorder="1" applyAlignment="1">
      <alignment horizontal="center" vertical="center"/>
    </xf>
    <xf numFmtId="0" fontId="32" fillId="15" borderId="10" xfId="0" applyFont="1" applyFill="1" applyBorder="1" applyAlignment="1">
      <alignment horizontal="center" vertical="center"/>
    </xf>
    <xf numFmtId="0" fontId="32" fillId="15" borderId="13" xfId="0" applyFont="1" applyFill="1" applyBorder="1" applyAlignment="1">
      <alignment horizontal="center" vertical="center"/>
    </xf>
    <xf numFmtId="0" fontId="22" fillId="0" borderId="0" xfId="10" applyFont="1" applyAlignment="1">
      <alignment horizontal="right" vertical="center" wrapText="1"/>
    </xf>
    <xf numFmtId="0" fontId="22" fillId="0" borderId="0" xfId="10" applyFont="1" applyAlignment="1">
      <alignment horizontal="left" vertical="center" wrapText="1"/>
    </xf>
    <xf numFmtId="0" fontId="36" fillId="7" borderId="0" xfId="10" applyFont="1" applyFill="1" applyAlignment="1">
      <alignment horizontal="center" vertical="center" wrapText="1"/>
    </xf>
    <xf numFmtId="0" fontId="30" fillId="5" borderId="0" xfId="10" applyFont="1" applyFill="1" applyAlignment="1">
      <alignment horizontal="center" vertical="center" wrapText="1"/>
    </xf>
    <xf numFmtId="0" fontId="25" fillId="8" borderId="11" xfId="10" applyFont="1" applyFill="1" applyBorder="1" applyAlignment="1">
      <alignment horizontal="center" vertical="center" wrapText="1"/>
    </xf>
    <xf numFmtId="167" fontId="36" fillId="5" borderId="0" xfId="0" applyNumberFormat="1" applyFont="1" applyFill="1" applyAlignment="1">
      <alignment horizontal="center" vertical="center"/>
    </xf>
    <xf numFmtId="0" fontId="20" fillId="7" borderId="0" xfId="0" applyFont="1" applyFill="1" applyAlignment="1">
      <alignment horizontal="center" vertical="center"/>
    </xf>
    <xf numFmtId="0" fontId="20" fillId="7" borderId="6" xfId="0" applyFont="1" applyFill="1" applyBorder="1" applyAlignment="1">
      <alignment horizontal="center" vertical="center"/>
    </xf>
    <xf numFmtId="0" fontId="20" fillId="7" borderId="3" xfId="0" applyFont="1" applyFill="1" applyBorder="1" applyAlignment="1">
      <alignment horizontal="center" vertical="center"/>
    </xf>
    <xf numFmtId="0" fontId="26" fillId="0" borderId="0" xfId="0" applyFont="1" applyAlignment="1">
      <alignment horizontal="right" vertical="top" readingOrder="2"/>
    </xf>
  </cellXfs>
  <cellStyles count="51">
    <cellStyle name="body (alt+b)" xfId="1" xr:uid="{00000000-0005-0000-0000-000000000000}"/>
    <cellStyle name="body -Ar" xfId="2" xr:uid="{00000000-0005-0000-0000-000001000000}"/>
    <cellStyle name="Comma" xfId="50" builtinId="3"/>
    <cellStyle name="Comma 2" xfId="12" xr:uid="{00000000-0005-0000-0000-000002000000}"/>
    <cellStyle name="Comma 2 2" xfId="15" xr:uid="{00000000-0005-0000-0000-000003000000}"/>
    <cellStyle name="Comma 3" xfId="32" xr:uid="{00000000-0005-0000-0000-000004000000}"/>
    <cellStyle name="h1" xfId="3" xr:uid="{00000000-0005-0000-0000-000005000000}"/>
    <cellStyle name="h1Ar" xfId="4" xr:uid="{00000000-0005-0000-0000-000006000000}"/>
    <cellStyle name="h1-Ar" xfId="5" xr:uid="{00000000-0005-0000-0000-000007000000}"/>
    <cellStyle name="h1-En" xfId="6" xr:uid="{00000000-0005-0000-0000-000008000000}"/>
    <cellStyle name="h2-Ar" xfId="7" xr:uid="{00000000-0005-0000-0000-000009000000}"/>
    <cellStyle name="h2-En" xfId="8" xr:uid="{00000000-0005-0000-0000-00000A000000}"/>
    <cellStyle name="Hyperlink" xfId="45" builtinId="8"/>
    <cellStyle name="MS_Arabic" xfId="9" xr:uid="{00000000-0005-0000-0000-00000B000000}"/>
    <cellStyle name="Normal" xfId="0" builtinId="0"/>
    <cellStyle name="Normal 16" xfId="46" xr:uid="{A8C83FCF-E261-4891-935C-4E055C76E04F}"/>
    <cellStyle name="Normal 17" xfId="48" xr:uid="{D58F008D-5DC7-46AB-A271-3CA78EFC654D}"/>
    <cellStyle name="Normal 2" xfId="10" xr:uid="{00000000-0005-0000-0000-00000D000000}"/>
    <cellStyle name="Normal 2 2" xfId="11" xr:uid="{00000000-0005-0000-0000-00000E000000}"/>
    <cellStyle name="Normal 3" xfId="14" xr:uid="{00000000-0005-0000-0000-00000F000000}"/>
    <cellStyle name="Normal 3 2" xfId="16" xr:uid="{00000000-0005-0000-0000-000010000000}"/>
    <cellStyle name="Normal 3 2 2" xfId="17" xr:uid="{00000000-0005-0000-0000-000011000000}"/>
    <cellStyle name="Normal 3_T12.04 (2)" xfId="30" xr:uid="{00000000-0005-0000-0000-000012000000}"/>
    <cellStyle name="Normal 4" xfId="13" xr:uid="{00000000-0005-0000-0000-000013000000}"/>
    <cellStyle name="Normal 4 2" xfId="18" xr:uid="{00000000-0005-0000-0000-000014000000}"/>
    <cellStyle name="Normal 4 2 2" xfId="19" xr:uid="{00000000-0005-0000-0000-000015000000}"/>
    <cellStyle name="Normal 4 2 2 2" xfId="36" xr:uid="{00000000-0005-0000-0000-000016000000}"/>
    <cellStyle name="Normal 4 2 3" xfId="35" xr:uid="{00000000-0005-0000-0000-000017000000}"/>
    <cellStyle name="Normal 4 3" xfId="20" xr:uid="{00000000-0005-0000-0000-000018000000}"/>
    <cellStyle name="Normal 4 3 2" xfId="21" xr:uid="{00000000-0005-0000-0000-000019000000}"/>
    <cellStyle name="Normal 4 3 2 2" xfId="38" xr:uid="{00000000-0005-0000-0000-00001A000000}"/>
    <cellStyle name="Normal 4 3 3" xfId="37" xr:uid="{00000000-0005-0000-0000-00001B000000}"/>
    <cellStyle name="Normal 4 4" xfId="22" xr:uid="{00000000-0005-0000-0000-00001C000000}"/>
    <cellStyle name="Normal 4 4 2" xfId="23" xr:uid="{00000000-0005-0000-0000-00001D000000}"/>
    <cellStyle name="Normal 4 4 2 2" xfId="40" xr:uid="{00000000-0005-0000-0000-00001E000000}"/>
    <cellStyle name="Normal 4 4 3" xfId="39" xr:uid="{00000000-0005-0000-0000-00001F000000}"/>
    <cellStyle name="Normal 4 5" xfId="24" xr:uid="{00000000-0005-0000-0000-000020000000}"/>
    <cellStyle name="Normal 4 5 2" xfId="41" xr:uid="{00000000-0005-0000-0000-000021000000}"/>
    <cellStyle name="Normal 4 6" xfId="34" xr:uid="{00000000-0005-0000-0000-000022000000}"/>
    <cellStyle name="Normal 5" xfId="25" xr:uid="{00000000-0005-0000-0000-000023000000}"/>
    <cellStyle name="Normal 5 2" xfId="26" xr:uid="{00000000-0005-0000-0000-000024000000}"/>
    <cellStyle name="Normal 5 2 2" xfId="43" xr:uid="{00000000-0005-0000-0000-000025000000}"/>
    <cellStyle name="Normal 5 3" xfId="42" xr:uid="{00000000-0005-0000-0000-000026000000}"/>
    <cellStyle name="Normal 6" xfId="27" xr:uid="{00000000-0005-0000-0000-000027000000}"/>
    <cellStyle name="Normal 6 2" xfId="29" xr:uid="{00000000-0005-0000-0000-000028000000}"/>
    <cellStyle name="Normal 6_T12.04 (2)" xfId="31" xr:uid="{00000000-0005-0000-0000-000029000000}"/>
    <cellStyle name="Normal 7" xfId="28" xr:uid="{00000000-0005-0000-0000-00002A000000}"/>
    <cellStyle name="Normal 7 2" xfId="44" xr:uid="{00000000-0005-0000-0000-00002B000000}"/>
    <cellStyle name="Normal 8" xfId="49" xr:uid="{885A154D-DC37-4B4D-9E8C-3CF7BB24DC86}"/>
    <cellStyle name="Normal 8 2 7" xfId="47" xr:uid="{6DEC4070-9F40-46A7-9DC8-EEBFA9821B9B}"/>
    <cellStyle name="Percent 2" xfId="33" xr:uid="{00000000-0005-0000-0000-00002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59F59"/>
      <color rgb="FFC1001F"/>
      <color rgb="FFB59F54"/>
      <color rgb="FFE8E1CA"/>
      <color rgb="FFD3C599"/>
      <color rgb="FF917D3F"/>
      <color rgb="FF622C1F"/>
      <color rgb="FF595959"/>
      <color rgb="FF9900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99257230758313"/>
          <c:y val="4.3784902377935725E-2"/>
          <c:w val="0.82868438320209969"/>
          <c:h val="0.76958451534908467"/>
        </c:manualLayout>
      </c:layout>
      <c:barChart>
        <c:barDir val="col"/>
        <c:grouping val="clustered"/>
        <c:varyColors val="0"/>
        <c:ser>
          <c:idx val="1"/>
          <c:order val="1"/>
          <c:tx>
            <c:strRef>
              <c:f>'T 01 '!$AO$7:$AP$7</c:f>
              <c:strCache>
                <c:ptCount val="2"/>
                <c:pt idx="0">
                  <c:v>قيمة المساعدة  Value of Receipt </c:v>
                </c:pt>
              </c:strCache>
            </c:strRef>
          </c:tx>
          <c:spPr>
            <a:solidFill>
              <a:srgbClr val="B59F54"/>
            </a:solidFill>
            <a:ln>
              <a:solidFill>
                <a:srgbClr val="B59F54"/>
              </a:solidFill>
            </a:ln>
            <a:effectLst/>
          </c:spPr>
          <c:invertIfNegative val="0"/>
          <c:dLbls>
            <c:dLbl>
              <c:idx val="2"/>
              <c:layout>
                <c:manualLayout>
                  <c:x val="-8.4875562720133283E-17"/>
                  <c:y val="0.250019685039370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1B-430C-816C-53EFA29895A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01 '!$AQ$5:$AV$5</c:f>
              <c:numCache>
                <c:formatCode>General</c:formatCode>
                <c:ptCount val="6"/>
                <c:pt idx="0">
                  <c:v>2017</c:v>
                </c:pt>
                <c:pt idx="1">
                  <c:v>2018</c:v>
                </c:pt>
                <c:pt idx="2">
                  <c:v>2019</c:v>
                </c:pt>
                <c:pt idx="3">
                  <c:v>2020</c:v>
                </c:pt>
                <c:pt idx="4">
                  <c:v>2021</c:v>
                </c:pt>
                <c:pt idx="5">
                  <c:v>2022</c:v>
                </c:pt>
              </c:numCache>
            </c:numRef>
          </c:cat>
          <c:val>
            <c:numRef>
              <c:f>'T 01 '!$AQ$7:$AV$7</c:f>
              <c:numCache>
                <c:formatCode>_(* #,##0_);_(* \(#,##0\);_(* "-"??_);_(@_)</c:formatCode>
                <c:ptCount val="6"/>
                <c:pt idx="0">
                  <c:v>18523800</c:v>
                </c:pt>
                <c:pt idx="1">
                  <c:v>18577635</c:v>
                </c:pt>
                <c:pt idx="2">
                  <c:v>20845420</c:v>
                </c:pt>
                <c:pt idx="3">
                  <c:v>20890695</c:v>
                </c:pt>
                <c:pt idx="4">
                  <c:v>21021480</c:v>
                </c:pt>
                <c:pt idx="5">
                  <c:v>23024112</c:v>
                </c:pt>
              </c:numCache>
            </c:numRef>
          </c:val>
          <c:extLst>
            <c:ext xmlns:c16="http://schemas.microsoft.com/office/drawing/2014/chart" uri="{C3380CC4-5D6E-409C-BE32-E72D297353CC}">
              <c16:uniqueId val="{00000000-9C49-48DB-A4CE-D12E41807C22}"/>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'!$AO$6:$AP$6</c:f>
              <c:strCache>
                <c:ptCount val="2"/>
                <c:pt idx="0">
                  <c:v>نسبة التغير  Percentage Change</c:v>
                </c:pt>
              </c:strCache>
            </c:strRef>
          </c:tx>
          <c:spPr>
            <a:ln w="28575" cap="rnd">
              <a:solidFill>
                <a:srgbClr val="622C1F"/>
              </a:solidFill>
              <a:round/>
            </a:ln>
            <a:effectLst/>
          </c:spPr>
          <c:marker>
            <c:symbol val="none"/>
          </c:marker>
          <c:dPt>
            <c:idx val="4"/>
            <c:marker>
              <c:symbol val="none"/>
            </c:marker>
            <c:bubble3D val="0"/>
            <c:extLst>
              <c:ext xmlns:c16="http://schemas.microsoft.com/office/drawing/2014/chart" uri="{C3380CC4-5D6E-409C-BE32-E72D297353CC}">
                <c16:uniqueId val="{00000002-9C49-48DB-A4CE-D12E41807C22}"/>
              </c:ext>
            </c:extLst>
          </c:dPt>
          <c:dLbls>
            <c:dLbl>
              <c:idx val="1"/>
              <c:layout>
                <c:manualLayout>
                  <c:x val="0"/>
                  <c:y val="-1.9841269841269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49-48DB-A4CE-D12E41807C22}"/>
                </c:ext>
              </c:extLst>
            </c:dLbl>
            <c:dLbl>
              <c:idx val="3"/>
              <c:layout>
                <c:manualLayout>
                  <c:x val="-6.5717592592592591E-2"/>
                  <c:y val="-1.5873015873016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49-48DB-A4CE-D12E41807C22}"/>
                </c:ext>
              </c:extLst>
            </c:dLbl>
            <c:dLbl>
              <c:idx val="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49-48DB-A4CE-D12E41807C22}"/>
                </c:ext>
              </c:extLst>
            </c:dLbl>
            <c:dLbl>
              <c:idx val="5"/>
              <c:layout>
                <c:manualLayout>
                  <c:x val="-3.2858887430737824E-2"/>
                  <c:y val="7.7351268591426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49-48DB-A4CE-D12E41807C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 01 '!$AQ$5:$AV$5</c:f>
              <c:numCache>
                <c:formatCode>General</c:formatCode>
                <c:ptCount val="6"/>
                <c:pt idx="0">
                  <c:v>2017</c:v>
                </c:pt>
                <c:pt idx="1">
                  <c:v>2018</c:v>
                </c:pt>
                <c:pt idx="2">
                  <c:v>2019</c:v>
                </c:pt>
                <c:pt idx="3">
                  <c:v>2020</c:v>
                </c:pt>
                <c:pt idx="4">
                  <c:v>2021</c:v>
                </c:pt>
                <c:pt idx="5">
                  <c:v>2022</c:v>
                </c:pt>
              </c:numCache>
            </c:numRef>
          </c:cat>
          <c:val>
            <c:numRef>
              <c:f>'T 01 '!$AQ$6:$AV$6</c:f>
              <c:numCache>
                <c:formatCode>0.0</c:formatCode>
                <c:ptCount val="6"/>
                <c:pt idx="0">
                  <c:v>1.1480018084959998</c:v>
                </c:pt>
                <c:pt idx="1">
                  <c:v>0.29062611343244904</c:v>
                </c:pt>
                <c:pt idx="2">
                  <c:v>12.207070490942469</c:v>
                </c:pt>
                <c:pt idx="3">
                  <c:v>0.21719399273317591</c:v>
                </c:pt>
                <c:pt idx="4">
                  <c:v>0.62604427473571367</c:v>
                </c:pt>
                <c:pt idx="5">
                  <c:v>9.5265985078120092</c:v>
                </c:pt>
              </c:numCache>
            </c:numRef>
          </c:val>
          <c:smooth val="0"/>
          <c:extLst>
            <c:ext xmlns:c16="http://schemas.microsoft.com/office/drawing/2014/chart" uri="{C3380CC4-5D6E-409C-BE32-E72D297353CC}">
              <c16:uniqueId val="{00000001-9C49-48DB-A4CE-D12E41807C22}"/>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max val="240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9"/>
                </a:solidFill>
                <a:latin typeface="+mn-lt"/>
                <a:ea typeface="+mn-ea"/>
                <a:cs typeface="+mn-cs"/>
              </a:defRPr>
            </a:pPr>
            <a:endParaRPr lang="en-US"/>
          </a:p>
        </c:txPr>
        <c:crossAx val="1462907071"/>
        <c:crosses val="autoZero"/>
        <c:crossBetween val="between"/>
        <c:majorUnit val="4000000"/>
      </c:valAx>
      <c:valAx>
        <c:axId val="1464718127"/>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22C1F"/>
                </a:solidFill>
                <a:latin typeface="+mn-lt"/>
                <a:ea typeface="+mn-ea"/>
                <a:cs typeface="+mn-cs"/>
              </a:defRPr>
            </a:pPr>
            <a:endParaRPr lang="en-US"/>
          </a:p>
        </c:txPr>
        <c:crossAx val="1464705647"/>
        <c:crosses val="max"/>
        <c:crossBetween val="between"/>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0.14384288311910806"/>
          <c:y val="0.90983845073562331"/>
          <c:w val="0.78009259259259256"/>
          <c:h val="7.0872550862322511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920724715235831E-2"/>
          <c:y val="0.19713272775815074"/>
          <c:w val="0.9376035471294244"/>
          <c:h val="0.47775935802683767"/>
        </c:manualLayout>
      </c:layout>
      <c:lineChart>
        <c:grouping val="standard"/>
        <c:varyColors val="0"/>
        <c:ser>
          <c:idx val="0"/>
          <c:order val="0"/>
          <c:tx>
            <c:strRef>
              <c:f>'T 06'!$B$5</c:f>
              <c:strCache>
                <c:ptCount val="1"/>
                <c:pt idx="0">
                  <c:v>2016</c:v>
                </c:pt>
              </c:strCache>
            </c:strRef>
          </c:tx>
          <c:spPr>
            <a:ln w="28575" cap="rnd">
              <a:solidFill>
                <a:srgbClr val="B59F5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06'!$A$7:$A$18</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06'!$B$7:$B$18</c:f>
              <c:numCache>
                <c:formatCode>#,##0</c:formatCode>
                <c:ptCount val="12"/>
                <c:pt idx="0">
                  <c:v>19147.157106999999</c:v>
                </c:pt>
                <c:pt idx="1">
                  <c:v>19454.405632999202</c:v>
                </c:pt>
                <c:pt idx="2">
                  <c:v>19682.017841999601</c:v>
                </c:pt>
                <c:pt idx="3">
                  <c:v>19915.700889000098</c:v>
                </c:pt>
                <c:pt idx="4">
                  <c:v>20058.208204999901</c:v>
                </c:pt>
                <c:pt idx="5">
                  <c:v>20225.1081599994</c:v>
                </c:pt>
                <c:pt idx="6">
                  <c:v>20427.121926999098</c:v>
                </c:pt>
                <c:pt idx="7">
                  <c:v>20665.431474999899</c:v>
                </c:pt>
                <c:pt idx="8">
                  <c:v>20942.361181999098</c:v>
                </c:pt>
                <c:pt idx="9">
                  <c:v>21308.9999419999</c:v>
                </c:pt>
                <c:pt idx="10">
                  <c:v>21647.674649999903</c:v>
                </c:pt>
                <c:pt idx="11">
                  <c:v>21939.488386999099</c:v>
                </c:pt>
              </c:numCache>
            </c:numRef>
          </c:val>
          <c:smooth val="0"/>
          <c:extLst>
            <c:ext xmlns:c16="http://schemas.microsoft.com/office/drawing/2014/chart" uri="{C3380CC4-5D6E-409C-BE32-E72D297353CC}">
              <c16:uniqueId val="{00000000-F389-4676-9782-269D83D87BE3}"/>
            </c:ext>
          </c:extLst>
        </c:ser>
        <c:ser>
          <c:idx val="1"/>
          <c:order val="1"/>
          <c:tx>
            <c:strRef>
              <c:f>'T 06'!$H$5</c:f>
              <c:strCache>
                <c:ptCount val="1"/>
                <c:pt idx="0">
                  <c:v>2022</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 06'!$H$7:$H$18</c:f>
              <c:numCache>
                <c:formatCode>#,##0</c:formatCode>
                <c:ptCount val="12"/>
                <c:pt idx="0">
                  <c:v>36784</c:v>
                </c:pt>
                <c:pt idx="1">
                  <c:v>36870</c:v>
                </c:pt>
                <c:pt idx="2">
                  <c:v>36931</c:v>
                </c:pt>
                <c:pt idx="3">
                  <c:v>36981</c:v>
                </c:pt>
                <c:pt idx="4">
                  <c:v>38489</c:v>
                </c:pt>
                <c:pt idx="5">
                  <c:v>38540</c:v>
                </c:pt>
                <c:pt idx="6">
                  <c:v>38656</c:v>
                </c:pt>
                <c:pt idx="7">
                  <c:v>38708</c:v>
                </c:pt>
                <c:pt idx="8">
                  <c:v>38792</c:v>
                </c:pt>
                <c:pt idx="9">
                  <c:v>38865</c:v>
                </c:pt>
                <c:pt idx="10">
                  <c:v>38949</c:v>
                </c:pt>
                <c:pt idx="11">
                  <c:v>39029</c:v>
                </c:pt>
              </c:numCache>
            </c:numRef>
          </c:val>
          <c:smooth val="0"/>
          <c:extLst>
            <c:ext xmlns:c16="http://schemas.microsoft.com/office/drawing/2014/chart" uri="{C3380CC4-5D6E-409C-BE32-E72D297353CC}">
              <c16:uniqueId val="{00000001-C88F-48AF-A851-CA8EC0993226}"/>
            </c:ext>
          </c:extLst>
        </c:ser>
        <c:dLbls>
          <c:showLegendKey val="0"/>
          <c:showVal val="0"/>
          <c:showCatName val="0"/>
          <c:showSerName val="0"/>
          <c:showPercent val="0"/>
          <c:showBubbleSize val="0"/>
        </c:dLbls>
        <c:smooth val="0"/>
        <c:axId val="15085184"/>
        <c:axId val="15081856"/>
      </c:lineChart>
      <c:catAx>
        <c:axId val="150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15081856"/>
        <c:crosses val="autoZero"/>
        <c:auto val="1"/>
        <c:lblAlgn val="ctr"/>
        <c:lblOffset val="100"/>
        <c:noMultiLvlLbl val="0"/>
      </c:catAx>
      <c:valAx>
        <c:axId val="15081856"/>
        <c:scaling>
          <c:orientation val="minMax"/>
          <c:min val="15000"/>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085184"/>
        <c:crosses val="autoZero"/>
        <c:crossBetween val="between"/>
      </c:valAx>
      <c:spPr>
        <a:noFill/>
        <a:ln>
          <a:noFill/>
        </a:ln>
        <a:effectLst/>
      </c:spPr>
    </c:plotArea>
    <c:legend>
      <c:legendPos val="r"/>
      <c:layout>
        <c:manualLayout>
          <c:xMode val="edge"/>
          <c:yMode val="edge"/>
          <c:x val="0.896621359223301"/>
          <c:y val="1.4286345031599861E-2"/>
          <c:w val="9.3669902912621353E-2"/>
          <c:h val="0.1478505296366446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81090125972016E-2"/>
          <c:y val="0.16563170140010103"/>
          <c:w val="0.9581890987402798"/>
          <c:h val="0.70147151361600302"/>
        </c:manualLayout>
      </c:layout>
      <c:lineChart>
        <c:grouping val="standard"/>
        <c:varyColors val="0"/>
        <c:ser>
          <c:idx val="0"/>
          <c:order val="0"/>
          <c:tx>
            <c:strRef>
              <c:f>'T 06'!$A$6</c:f>
              <c:strCache>
                <c:ptCount val="1"/>
                <c:pt idx="0">
                  <c:v>القطاع العام Public Sector</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06'!$B$5:$H$5</c:f>
              <c:numCache>
                <c:formatCode>General</c:formatCode>
                <c:ptCount val="7"/>
                <c:pt idx="0">
                  <c:v>2016</c:v>
                </c:pt>
                <c:pt idx="1">
                  <c:v>2017</c:v>
                </c:pt>
                <c:pt idx="2">
                  <c:v>2018</c:v>
                </c:pt>
                <c:pt idx="3">
                  <c:v>2019</c:v>
                </c:pt>
                <c:pt idx="4">
                  <c:v>2020</c:v>
                </c:pt>
                <c:pt idx="5">
                  <c:v>2021</c:v>
                </c:pt>
                <c:pt idx="6">
                  <c:v>2022</c:v>
                </c:pt>
              </c:numCache>
            </c:numRef>
          </c:cat>
          <c:val>
            <c:numRef>
              <c:f>'T 06'!$B$6:$H$6</c:f>
              <c:numCache>
                <c:formatCode>_(* #,##0_);_(* \(#,##0\);_(* "-"??_);_(@_)</c:formatCode>
                <c:ptCount val="7"/>
                <c:pt idx="0">
                  <c:v>245413.67539899499</c:v>
                </c:pt>
                <c:pt idx="1">
                  <c:v>282610.233486004</c:v>
                </c:pt>
                <c:pt idx="2">
                  <c:v>309790</c:v>
                </c:pt>
                <c:pt idx="3">
                  <c:v>385851.52582900622</c:v>
                </c:pt>
                <c:pt idx="4">
                  <c:v>428041</c:v>
                </c:pt>
                <c:pt idx="5">
                  <c:v>437052</c:v>
                </c:pt>
                <c:pt idx="6">
                  <c:v>420810</c:v>
                </c:pt>
              </c:numCache>
            </c:numRef>
          </c:val>
          <c:smooth val="0"/>
          <c:extLst>
            <c:ext xmlns:c16="http://schemas.microsoft.com/office/drawing/2014/chart" uri="{C3380CC4-5D6E-409C-BE32-E72D297353CC}">
              <c16:uniqueId val="{00000000-EE2F-48AF-BA7E-B832A19CF41E}"/>
            </c:ext>
          </c:extLst>
        </c:ser>
        <c:ser>
          <c:idx val="1"/>
          <c:order val="1"/>
          <c:tx>
            <c:strRef>
              <c:f>'T 06'!$A$19</c:f>
              <c:strCache>
                <c:ptCount val="1"/>
                <c:pt idx="0">
                  <c:v>القطاع الخاص Private Sector </c:v>
                </c:pt>
              </c:strCache>
            </c:strRef>
          </c:tx>
          <c:spPr>
            <a:ln w="28575" cap="rnd">
              <a:solidFill>
                <a:srgbClr val="B59F54"/>
              </a:solidFill>
              <a:round/>
            </a:ln>
            <a:effectLst/>
          </c:spPr>
          <c:marker>
            <c:symbol val="none"/>
          </c:marker>
          <c:dLbls>
            <c:dLbl>
              <c:idx val="0"/>
              <c:layout>
                <c:manualLayout>
                  <c:x val="-5.6444444444444443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2F-48AF-BA7E-B832A19CF41E}"/>
                </c:ext>
              </c:extLst>
            </c:dLbl>
            <c:dLbl>
              <c:idx val="1"/>
              <c:layout>
                <c:manualLayout>
                  <c:x val="-6.4777777777777781E-2"/>
                  <c:y val="3.9386482939632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2F-48AF-BA7E-B832A19CF41E}"/>
                </c:ext>
              </c:extLst>
            </c:dLbl>
            <c:dLbl>
              <c:idx val="2"/>
              <c:layout>
                <c:manualLayout>
                  <c:x val="-6.755555555555566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2F-48AF-BA7E-B832A19CF41E}"/>
                </c:ext>
              </c:extLst>
            </c:dLbl>
            <c:dLbl>
              <c:idx val="3"/>
              <c:layout>
                <c:manualLayout>
                  <c:x val="-7.5888888888888895E-2"/>
                  <c:y val="6.2534631087780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2F-48AF-BA7E-B832A19CF41E}"/>
                </c:ext>
              </c:extLst>
            </c:dLbl>
            <c:dLbl>
              <c:idx val="4"/>
              <c:layout>
                <c:manualLayout>
                  <c:x val="-7.5888888888888992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2F-48AF-BA7E-B832A19CF41E}"/>
                </c:ext>
              </c:extLst>
            </c:dLbl>
            <c:dLbl>
              <c:idx val="5"/>
              <c:layout>
                <c:manualLayout>
                  <c:x val="-4.33566433566435E-2"/>
                  <c:y val="6.3562391846129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92-4D7D-BE0E-F38A5B27CC1C}"/>
                </c:ext>
              </c:extLst>
            </c:dLbl>
            <c:dLbl>
              <c:idx val="6"/>
              <c:layout>
                <c:manualLayout>
                  <c:x val="-2.8276710166473946E-2"/>
                  <c:y val="7.6706450731513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92-4D7D-BE0E-F38A5B27C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 06'!$B$5:$H$5</c:f>
              <c:numCache>
                <c:formatCode>General</c:formatCode>
                <c:ptCount val="7"/>
                <c:pt idx="0">
                  <c:v>2016</c:v>
                </c:pt>
                <c:pt idx="1">
                  <c:v>2017</c:v>
                </c:pt>
                <c:pt idx="2">
                  <c:v>2018</c:v>
                </c:pt>
                <c:pt idx="3">
                  <c:v>2019</c:v>
                </c:pt>
                <c:pt idx="4">
                  <c:v>2020</c:v>
                </c:pt>
                <c:pt idx="5">
                  <c:v>2021</c:v>
                </c:pt>
                <c:pt idx="6">
                  <c:v>2022</c:v>
                </c:pt>
              </c:numCache>
            </c:numRef>
          </c:cat>
          <c:val>
            <c:numRef>
              <c:f>'T 06'!$B$19:$H$19</c:f>
              <c:numCache>
                <c:formatCode>_(* #,##0_);_(* \(#,##0\);_(* "-"??_);_(@_)</c:formatCode>
                <c:ptCount val="7"/>
                <c:pt idx="0">
                  <c:v>222017</c:v>
                </c:pt>
                <c:pt idx="1">
                  <c:v>229876.46638900001</c:v>
                </c:pt>
                <c:pt idx="2">
                  <c:v>253481</c:v>
                </c:pt>
                <c:pt idx="3">
                  <c:v>266882.37602799997</c:v>
                </c:pt>
                <c:pt idx="4">
                  <c:v>283538.11412799999</c:v>
                </c:pt>
                <c:pt idx="5">
                  <c:v>302081</c:v>
                </c:pt>
                <c:pt idx="6">
                  <c:v>324227</c:v>
                </c:pt>
              </c:numCache>
            </c:numRef>
          </c:val>
          <c:smooth val="0"/>
          <c:extLst>
            <c:ext xmlns:c16="http://schemas.microsoft.com/office/drawing/2014/chart" uri="{C3380CC4-5D6E-409C-BE32-E72D297353CC}">
              <c16:uniqueId val="{00000001-EE2F-48AF-BA7E-B832A19CF41E}"/>
            </c:ext>
          </c:extLst>
        </c:ser>
        <c:dLbls>
          <c:showLegendKey val="0"/>
          <c:showVal val="0"/>
          <c:showCatName val="0"/>
          <c:showSerName val="0"/>
          <c:showPercent val="0"/>
          <c:showBubbleSize val="0"/>
        </c:dLbls>
        <c:smooth val="0"/>
        <c:axId val="158756991"/>
        <c:axId val="158760735"/>
      </c:lineChart>
      <c:catAx>
        <c:axId val="158756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760735"/>
        <c:crosses val="autoZero"/>
        <c:auto val="1"/>
        <c:lblAlgn val="ctr"/>
        <c:lblOffset val="100"/>
        <c:noMultiLvlLbl val="0"/>
      </c:catAx>
      <c:valAx>
        <c:axId val="158760735"/>
        <c:scaling>
          <c:orientation val="minMax"/>
          <c:max val="600000"/>
        </c:scaling>
        <c:delete val="1"/>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crossAx val="158756991"/>
        <c:crosses val="autoZero"/>
        <c:crossBetween val="between"/>
        <c:majorUnit val="200000"/>
        <c:minorUnit val="20000"/>
      </c:valAx>
      <c:spPr>
        <a:noFill/>
        <a:ln>
          <a:noFill/>
        </a:ln>
        <a:effectLst/>
      </c:spPr>
    </c:plotArea>
    <c:legend>
      <c:legendPos val="r"/>
      <c:layout>
        <c:manualLayout>
          <c:xMode val="edge"/>
          <c:yMode val="edge"/>
          <c:x val="0.11480171184895595"/>
          <c:y val="3.6747809065533633E-2"/>
          <c:w val="0.87241666666666662"/>
          <c:h val="7.76323728743976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978977142420296E-2"/>
          <c:y val="0.14248829637138019"/>
          <c:w val="0.91236082868282242"/>
          <c:h val="0.53087223874214529"/>
        </c:manualLayout>
      </c:layout>
      <c:lineChart>
        <c:grouping val="standard"/>
        <c:varyColors val="0"/>
        <c:ser>
          <c:idx val="0"/>
          <c:order val="0"/>
          <c:tx>
            <c:strRef>
              <c:f>'T 06'!$B$5</c:f>
              <c:strCache>
                <c:ptCount val="1"/>
                <c:pt idx="0">
                  <c:v>2016</c:v>
                </c:pt>
              </c:strCache>
            </c:strRef>
          </c:tx>
          <c:spPr>
            <a:ln w="28575" cap="rnd">
              <a:solidFill>
                <a:srgbClr val="B59F54"/>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rgbClr val="917D3F"/>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06'!$A$7:$A$18</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06'!$B$20:$B$31</c:f>
              <c:numCache>
                <c:formatCode>#,##0</c:formatCode>
                <c:ptCount val="12"/>
                <c:pt idx="0">
                  <c:v>17443</c:v>
                </c:pt>
                <c:pt idx="1">
                  <c:v>17655</c:v>
                </c:pt>
                <c:pt idx="2">
                  <c:v>17858</c:v>
                </c:pt>
                <c:pt idx="3">
                  <c:v>18028</c:v>
                </c:pt>
                <c:pt idx="4">
                  <c:v>18301</c:v>
                </c:pt>
                <c:pt idx="5">
                  <c:v>18564</c:v>
                </c:pt>
                <c:pt idx="6">
                  <c:v>18747</c:v>
                </c:pt>
                <c:pt idx="7">
                  <c:v>18886</c:v>
                </c:pt>
                <c:pt idx="8">
                  <c:v>19003</c:v>
                </c:pt>
                <c:pt idx="9">
                  <c:v>19084</c:v>
                </c:pt>
                <c:pt idx="10">
                  <c:v>19189</c:v>
                </c:pt>
                <c:pt idx="11">
                  <c:v>19259</c:v>
                </c:pt>
              </c:numCache>
            </c:numRef>
          </c:val>
          <c:smooth val="0"/>
          <c:extLst>
            <c:ext xmlns:c16="http://schemas.microsoft.com/office/drawing/2014/chart" uri="{C3380CC4-5D6E-409C-BE32-E72D297353CC}">
              <c16:uniqueId val="{00000000-9012-4D27-BCF7-B05CA91A7E56}"/>
            </c:ext>
          </c:extLst>
        </c:ser>
        <c:ser>
          <c:idx val="1"/>
          <c:order val="1"/>
          <c:tx>
            <c:strRef>
              <c:f>'T 06'!$H$5</c:f>
              <c:strCache>
                <c:ptCount val="1"/>
                <c:pt idx="0">
                  <c:v>2022</c:v>
                </c:pt>
              </c:strCache>
            </c:strRef>
          </c:tx>
          <c:spPr>
            <a:ln w="28575" cap="rnd">
              <a:solidFill>
                <a:srgbClr val="C00000"/>
              </a:solidFill>
              <a:round/>
            </a:ln>
            <a:effectLst/>
          </c:spPr>
          <c:marker>
            <c:symbol val="none"/>
          </c:marker>
          <c:dLbls>
            <c:dLbl>
              <c:idx val="2"/>
              <c:layout>
                <c:manualLayout>
                  <c:x val="-4.0820426572891984E-2"/>
                  <c:y val="-9.4166314778476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1-4985-A148-EC2800401B57}"/>
                </c:ext>
              </c:extLst>
            </c:dLbl>
            <c:dLbl>
              <c:idx val="4"/>
              <c:layout>
                <c:manualLayout>
                  <c:x val="-3.8878679000076445E-2"/>
                  <c:y val="-9.8547667740270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1-4985-A148-EC2800401B57}"/>
                </c:ext>
              </c:extLst>
            </c:dLbl>
            <c:spPr>
              <a:noFill/>
              <a:ln>
                <a:noFill/>
              </a:ln>
              <a:effectLst/>
            </c:spPr>
            <c:txPr>
              <a:bodyPr rot="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 06'!$A$7:$A$18</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06'!$H$20:$H$31</c:f>
              <c:numCache>
                <c:formatCode>#,##0</c:formatCode>
                <c:ptCount val="12"/>
                <c:pt idx="0">
                  <c:v>26028</c:v>
                </c:pt>
                <c:pt idx="1">
                  <c:v>25983</c:v>
                </c:pt>
                <c:pt idx="2">
                  <c:v>25997</c:v>
                </c:pt>
                <c:pt idx="3">
                  <c:v>34670</c:v>
                </c:pt>
                <c:pt idx="4">
                  <c:v>25709</c:v>
                </c:pt>
                <c:pt idx="5">
                  <c:v>26719</c:v>
                </c:pt>
                <c:pt idx="6">
                  <c:v>26011</c:v>
                </c:pt>
                <c:pt idx="7">
                  <c:v>26579</c:v>
                </c:pt>
                <c:pt idx="8">
                  <c:v>26466</c:v>
                </c:pt>
                <c:pt idx="9">
                  <c:v>26227</c:v>
                </c:pt>
                <c:pt idx="10">
                  <c:v>26928</c:v>
                </c:pt>
                <c:pt idx="11">
                  <c:v>26910</c:v>
                </c:pt>
              </c:numCache>
            </c:numRef>
          </c:val>
          <c:smooth val="0"/>
          <c:extLst>
            <c:ext xmlns:c16="http://schemas.microsoft.com/office/drawing/2014/chart" uri="{C3380CC4-5D6E-409C-BE32-E72D297353CC}">
              <c16:uniqueId val="{00000001-9012-4D27-BCF7-B05CA91A7E56}"/>
            </c:ext>
          </c:extLst>
        </c:ser>
        <c:dLbls>
          <c:showLegendKey val="0"/>
          <c:showVal val="0"/>
          <c:showCatName val="0"/>
          <c:showSerName val="0"/>
          <c:showPercent val="0"/>
          <c:showBubbleSize val="0"/>
        </c:dLbls>
        <c:smooth val="0"/>
        <c:axId val="15085184"/>
        <c:axId val="15081856"/>
      </c:lineChart>
      <c:catAx>
        <c:axId val="150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15081856"/>
        <c:crosses val="autoZero"/>
        <c:auto val="1"/>
        <c:lblAlgn val="ctr"/>
        <c:lblOffset val="100"/>
        <c:noMultiLvlLbl val="0"/>
      </c:catAx>
      <c:valAx>
        <c:axId val="15081856"/>
        <c:scaling>
          <c:orientation val="minMax"/>
          <c:min val="10000"/>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085184"/>
        <c:crosses val="autoZero"/>
        <c:crossBetween val="between"/>
        <c:majorUnit val="10000"/>
      </c:valAx>
      <c:spPr>
        <a:noFill/>
        <a:ln>
          <a:noFill/>
        </a:ln>
        <a:effectLst/>
      </c:spPr>
    </c:plotArea>
    <c:legend>
      <c:legendPos val="r"/>
      <c:layout>
        <c:manualLayout>
          <c:xMode val="edge"/>
          <c:yMode val="edge"/>
          <c:x val="0.88691262135922333"/>
          <c:y val="1.0237952884563349E-2"/>
          <c:w val="9.3669902912621353E-2"/>
          <c:h val="0.1414294594883531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95027704870229E-2"/>
          <c:y val="0.10879452568428948"/>
          <c:w val="0.87007308982210552"/>
          <c:h val="0.72043574764203155"/>
        </c:manualLayout>
      </c:layout>
      <c:barChart>
        <c:barDir val="col"/>
        <c:grouping val="clustered"/>
        <c:varyColors val="0"/>
        <c:ser>
          <c:idx val="1"/>
          <c:order val="1"/>
          <c:tx>
            <c:strRef>
              <c:f>'T 01 '!$AO$19:$AQ$19</c:f>
              <c:strCache>
                <c:ptCount val="3"/>
                <c:pt idx="0">
                  <c:v>قيمة المساعدة  Value of Receipt </c:v>
                </c:pt>
              </c:strCache>
            </c:strRef>
          </c:tx>
          <c:spPr>
            <a:solidFill>
              <a:srgbClr val="B59F54"/>
            </a:solidFill>
            <a:ln>
              <a:solidFill>
                <a:srgbClr val="B59F54"/>
              </a:solidFill>
            </a:ln>
            <a:effectLst/>
          </c:spPr>
          <c:invertIfNegative val="0"/>
          <c:dLbls>
            <c:dLbl>
              <c:idx val="0"/>
              <c:layout>
                <c:manualLayout>
                  <c:x val="-2.3391808557018268E-3"/>
                  <c:y val="0.17010300533167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39-444E-945D-8FA1AAC361D9}"/>
                </c:ext>
              </c:extLst>
            </c:dLbl>
            <c:dLbl>
              <c:idx val="1"/>
              <c:layout>
                <c:manualLayout>
                  <c:x val="0"/>
                  <c:y val="0.17013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99-4C40-BD36-EEC858724032}"/>
                </c:ext>
              </c:extLst>
            </c:dLbl>
            <c:dLbl>
              <c:idx val="2"/>
              <c:layout>
                <c:manualLayout>
                  <c:x val="-4.2437781360066642E-17"/>
                  <c:y val="0.17013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99-4C40-BD36-EEC858724032}"/>
                </c:ext>
              </c:extLst>
            </c:dLbl>
            <c:dLbl>
              <c:idx val="3"/>
              <c:layout>
                <c:manualLayout>
                  <c:x val="0"/>
                  <c:y val="0.180555555555555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99-4C40-BD36-EEC858724032}"/>
                </c:ext>
              </c:extLst>
            </c:dLbl>
            <c:dLbl>
              <c:idx val="4"/>
              <c:layout>
                <c:manualLayout>
                  <c:x val="-8.4875562720133283E-17"/>
                  <c:y val="0.163194444444444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99-4C40-BD36-EEC858724032}"/>
                </c:ext>
              </c:extLst>
            </c:dLbl>
            <c:dLbl>
              <c:idx val="5"/>
              <c:layout>
                <c:manualLayout>
                  <c:x val="2.3148148148148147E-3"/>
                  <c:y val="0.18402777777777785"/>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D5-48E2-880B-C2A83F18F1A1}"/>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01 '!$AR$17:$AV$17</c:f>
              <c:numCache>
                <c:formatCode>General</c:formatCode>
                <c:ptCount val="5"/>
                <c:pt idx="0">
                  <c:v>2018</c:v>
                </c:pt>
                <c:pt idx="1">
                  <c:v>2019</c:v>
                </c:pt>
                <c:pt idx="2">
                  <c:v>2020</c:v>
                </c:pt>
                <c:pt idx="3">
                  <c:v>2021</c:v>
                </c:pt>
                <c:pt idx="4">
                  <c:v>2022</c:v>
                </c:pt>
              </c:numCache>
            </c:numRef>
          </c:cat>
          <c:val>
            <c:numRef>
              <c:f>'T 01 '!$AR$19:$AV$19</c:f>
              <c:numCache>
                <c:formatCode>_(* #,##0_);_(* \(#,##0\);_(* "-"??_);_(@_)</c:formatCode>
                <c:ptCount val="5"/>
                <c:pt idx="0">
                  <c:v>16359</c:v>
                </c:pt>
                <c:pt idx="1">
                  <c:v>17209</c:v>
                </c:pt>
                <c:pt idx="2">
                  <c:v>17009</c:v>
                </c:pt>
                <c:pt idx="3">
                  <c:v>16783</c:v>
                </c:pt>
                <c:pt idx="4">
                  <c:v>17351</c:v>
                </c:pt>
              </c:numCache>
            </c:numRef>
          </c:val>
          <c:extLst>
            <c:ext xmlns:c16="http://schemas.microsoft.com/office/drawing/2014/chart" uri="{C3380CC4-5D6E-409C-BE32-E72D297353CC}">
              <c16:uniqueId val="{00000001-69D5-48E2-880B-C2A83F18F1A1}"/>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'!$AO$18:$AQ$18</c:f>
              <c:strCache>
                <c:ptCount val="3"/>
                <c:pt idx="0">
                  <c:v>نسبة التغير  Percentage Change</c:v>
                </c:pt>
              </c:strCache>
            </c:strRef>
          </c:tx>
          <c:spPr>
            <a:ln w="28575" cap="rnd">
              <a:solidFill>
                <a:srgbClr val="622C1F"/>
              </a:solidFill>
              <a:round/>
            </a:ln>
            <a:effectLst/>
          </c:spPr>
          <c:marker>
            <c:symbol val="none"/>
          </c:marker>
          <c:dPt>
            <c:idx val="4"/>
            <c:marker>
              <c:symbol val="none"/>
            </c:marker>
            <c:bubble3D val="0"/>
            <c:extLst>
              <c:ext xmlns:c16="http://schemas.microsoft.com/office/drawing/2014/chart" uri="{C3380CC4-5D6E-409C-BE32-E72D297353CC}">
                <c16:uniqueId val="{00000002-69D5-48E2-880B-C2A83F18F1A1}"/>
              </c:ext>
            </c:extLst>
          </c:dPt>
          <c:dLbls>
            <c:dLbl>
              <c:idx val="0"/>
              <c:layout>
                <c:manualLayout>
                  <c:x val="-2.1052627701316443E-2"/>
                  <c:y val="-2.6460467496039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39-444E-945D-8FA1AAC361D9}"/>
                </c:ext>
              </c:extLst>
            </c:dLbl>
            <c:dLbl>
              <c:idx val="1"/>
              <c:layout>
                <c:manualLayout>
                  <c:x val="-3.7256336094978845E-2"/>
                  <c:y val="-3.7090491524762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D5-48E2-880B-C2A83F18F1A1}"/>
                </c:ext>
              </c:extLst>
            </c:dLbl>
            <c:dLbl>
              <c:idx val="2"/>
              <c:layout>
                <c:manualLayout>
                  <c:x val="-2.8524376566859862E-2"/>
                  <c:y val="-6.016169756548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D5-48E2-880B-C2A83F18F1A1}"/>
                </c:ext>
              </c:extLst>
            </c:dLbl>
            <c:dLbl>
              <c:idx val="3"/>
              <c:layout>
                <c:manualLayout>
                  <c:x val="-5.7044885196871627E-2"/>
                  <c:y val="-5.1122278017066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D5-48E2-880B-C2A83F18F1A1}"/>
                </c:ext>
              </c:extLst>
            </c:dLbl>
            <c:dLbl>
              <c:idx val="4"/>
              <c:layout>
                <c:manualLayout>
                  <c:x val="-2.8392570720326627E-2"/>
                  <c:y val="6.27515310586175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D5-48E2-880B-C2A83F18F1A1}"/>
                </c:ext>
              </c:extLst>
            </c:dLbl>
            <c:dLbl>
              <c:idx val="5"/>
              <c:layout>
                <c:manualLayout>
                  <c:x val="-2.9554987986013741E-2"/>
                  <c:y val="-4.324326778365199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D5-48E2-880B-C2A83F18F1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 01 '!$AR$17:$AV$17</c:f>
              <c:numCache>
                <c:formatCode>General</c:formatCode>
                <c:ptCount val="5"/>
                <c:pt idx="0">
                  <c:v>2018</c:v>
                </c:pt>
                <c:pt idx="1">
                  <c:v>2019</c:v>
                </c:pt>
                <c:pt idx="2">
                  <c:v>2020</c:v>
                </c:pt>
                <c:pt idx="3">
                  <c:v>2021</c:v>
                </c:pt>
                <c:pt idx="4">
                  <c:v>2022</c:v>
                </c:pt>
              </c:numCache>
            </c:numRef>
          </c:cat>
          <c:val>
            <c:numRef>
              <c:f>'T 01 '!$AR$18:$AV$18</c:f>
              <c:numCache>
                <c:formatCode>0.0</c:formatCode>
                <c:ptCount val="5"/>
                <c:pt idx="0">
                  <c:v>5.3855569155446759</c:v>
                </c:pt>
                <c:pt idx="1">
                  <c:v>5.1959166208203431</c:v>
                </c:pt>
                <c:pt idx="2">
                  <c:v>-1.1621825788831426</c:v>
                </c:pt>
                <c:pt idx="3">
                  <c:v>-1.3287083308836498</c:v>
                </c:pt>
                <c:pt idx="4">
                  <c:v>3.3843770482035391</c:v>
                </c:pt>
              </c:numCache>
            </c:numRef>
          </c:val>
          <c:smooth val="0"/>
          <c:extLst>
            <c:ext xmlns:c16="http://schemas.microsoft.com/office/drawing/2014/chart" uri="{C3380CC4-5D6E-409C-BE32-E72D297353CC}">
              <c16:uniqueId val="{00000007-69D5-48E2-880B-C2A83F18F1A1}"/>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rtl="1">
                  <a:defRPr sz="1000" b="0" i="0" u="none" strike="noStrike" kern="1200" baseline="0">
                    <a:solidFill>
                      <a:srgbClr val="FF0000"/>
                    </a:solidFill>
                    <a:latin typeface="+mn-lt"/>
                    <a:ea typeface="+mn-ea"/>
                    <a:cs typeface="+mn-cs"/>
                  </a:defRPr>
                </a:pPr>
                <a:r>
                  <a:rPr lang="ar-BH" sz="900" b="1">
                    <a:solidFill>
                      <a:srgbClr val="B59F54"/>
                    </a:solidFill>
                  </a:rPr>
                  <a:t>عدد</a:t>
                </a:r>
                <a:r>
                  <a:rPr lang="ar-BH" sz="900" b="1" baseline="0">
                    <a:solidFill>
                      <a:srgbClr val="B59F54"/>
                    </a:solidFill>
                  </a:rPr>
                  <a:t> </a:t>
                </a:r>
                <a:r>
                  <a:rPr lang="en-US" sz="900" b="1" baseline="0">
                    <a:solidFill>
                      <a:srgbClr val="B59F54"/>
                    </a:solidFill>
                  </a:rPr>
                  <a:t>Number</a:t>
                </a:r>
                <a:endParaRPr lang="en-US" sz="900" b="1">
                  <a:solidFill>
                    <a:srgbClr val="B59F54"/>
                  </a:solidFill>
                </a:endParaRPr>
              </a:p>
            </c:rich>
          </c:tx>
          <c:layout>
            <c:manualLayout>
              <c:xMode val="edge"/>
              <c:yMode val="edge"/>
              <c:x val="0"/>
              <c:y val="2.4462567179102642E-3"/>
            </c:manualLayout>
          </c:layout>
          <c:overlay val="0"/>
          <c:spPr>
            <a:noFill/>
            <a:ln>
              <a:noFill/>
            </a:ln>
            <a:effectLst/>
          </c:spPr>
          <c:txPr>
            <a:bodyPr rot="0" spcFirstLastPara="1" vertOverflow="ellipsis" wrap="square" anchor="ctr" anchorCtr="1"/>
            <a:lstStyle/>
            <a:p>
              <a:pPr rtl="1">
                <a:defRPr sz="1000" b="0" i="0" u="none" strike="noStrike" kern="1200" baseline="0">
                  <a:solidFill>
                    <a:srgbClr val="FF0000"/>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9"/>
                </a:solidFill>
                <a:latin typeface="+mn-lt"/>
                <a:ea typeface="+mn-ea"/>
                <a:cs typeface="+mn-cs"/>
              </a:defRPr>
            </a:pPr>
            <a:endParaRPr lang="en-US"/>
          </a:p>
        </c:txPr>
        <c:crossAx val="1462907071"/>
        <c:crosses val="autoZero"/>
        <c:crossBetween val="between"/>
        <c:majorUnit val="5000"/>
      </c:valAx>
      <c:valAx>
        <c:axId val="1464718127"/>
        <c:scaling>
          <c:orientation val="minMax"/>
        </c:scaling>
        <c:delete val="0"/>
        <c:axPos val="r"/>
        <c:title>
          <c:tx>
            <c:rich>
              <a:bodyPr rot="0" spcFirstLastPara="1" vertOverflow="ellipsis" wrap="square" anchor="ctr" anchorCtr="1"/>
              <a:lstStyle/>
              <a:p>
                <a:pPr rtl="0">
                  <a:defRPr sz="1000" b="0" i="0" u="none" strike="noStrike" kern="1200" baseline="0">
                    <a:solidFill>
                      <a:srgbClr val="622C1F"/>
                    </a:solidFill>
                    <a:latin typeface="+mn-lt"/>
                    <a:ea typeface="+mn-ea"/>
                    <a:cs typeface="+mn-cs"/>
                  </a:defRPr>
                </a:pPr>
                <a:r>
                  <a:rPr lang="ar-BH" sz="900" b="1">
                    <a:solidFill>
                      <a:srgbClr val="622C1F"/>
                    </a:solidFill>
                  </a:rPr>
                  <a:t>%</a:t>
                </a:r>
                <a:endParaRPr lang="en-US" sz="900" b="1">
                  <a:solidFill>
                    <a:srgbClr val="622C1F"/>
                  </a:solidFill>
                </a:endParaRPr>
              </a:p>
            </c:rich>
          </c:tx>
          <c:layout>
            <c:manualLayout>
              <c:xMode val="edge"/>
              <c:yMode val="edge"/>
              <c:x val="0.96759259259259256"/>
              <c:y val="2.4462567179102642E-3"/>
            </c:manualLayout>
          </c:layout>
          <c:overlay val="0"/>
          <c:spPr>
            <a:noFill/>
            <a:ln>
              <a:noFill/>
            </a:ln>
            <a:effectLst/>
          </c:spPr>
          <c:txPr>
            <a:bodyPr rot="0" spcFirstLastPara="1" vertOverflow="ellipsis" wrap="square" anchor="ctr" anchorCtr="1"/>
            <a:lstStyle/>
            <a:p>
              <a:pPr rtl="0">
                <a:defRPr sz="1000" b="0" i="0" u="none" strike="noStrike" kern="1200" baseline="0">
                  <a:solidFill>
                    <a:srgbClr val="622C1F"/>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22C1F"/>
                </a:solidFill>
                <a:latin typeface="+mn-lt"/>
                <a:ea typeface="+mn-ea"/>
                <a:cs typeface="+mn-cs"/>
              </a:defRPr>
            </a:pPr>
            <a:endParaRPr lang="en-US"/>
          </a:p>
        </c:txPr>
        <c:crossAx val="1464705647"/>
        <c:crosses val="max"/>
        <c:crossBetween val="between"/>
        <c:majorUnit val="2"/>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0.13367423426544678"/>
          <c:y val="0.92332016698809782"/>
          <c:w val="0.80555555555555558"/>
          <c:h val="5.580521184851893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95027704870229E-2"/>
          <c:y val="9.2921509811273603E-2"/>
          <c:w val="0.85951753426654998"/>
          <c:h val="0.73630873377974648"/>
        </c:manualLayout>
      </c:layout>
      <c:barChart>
        <c:barDir val="col"/>
        <c:grouping val="clustered"/>
        <c:varyColors val="0"/>
        <c:ser>
          <c:idx val="1"/>
          <c:order val="1"/>
          <c:tx>
            <c:strRef>
              <c:f>'T 01 '!$AO$31:$AQ$31</c:f>
              <c:strCache>
                <c:ptCount val="3"/>
                <c:pt idx="0">
                  <c:v>قيمة المساعدة  Value of Receipt </c:v>
                </c:pt>
              </c:strCache>
            </c:strRef>
          </c:tx>
          <c:spPr>
            <a:solidFill>
              <a:srgbClr val="B59F54"/>
            </a:solidFill>
            <a:ln>
              <a:solidFill>
                <a:srgbClr val="B59F54"/>
              </a:solidFill>
            </a:ln>
            <a:effectLst/>
          </c:spPr>
          <c:invertIfNegative val="0"/>
          <c:dLbls>
            <c:dLbl>
              <c:idx val="0"/>
              <c:layout>
                <c:manualLayout>
                  <c:x val="0"/>
                  <c:y val="0.154299450210639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37-4EAC-A7AE-4195A9B3D7B9}"/>
                </c:ext>
              </c:extLst>
            </c:dLbl>
            <c:dLbl>
              <c:idx val="1"/>
              <c:layout>
                <c:manualLayout>
                  <c:x val="0"/>
                  <c:y val="0.163194444444444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3-4F12-ABF5-7C22D63A2B99}"/>
                </c:ext>
              </c:extLst>
            </c:dLbl>
            <c:dLbl>
              <c:idx val="2"/>
              <c:layout>
                <c:manualLayout>
                  <c:x val="2.3147507793897324E-3"/>
                  <c:y val="0.150848475254795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3-4F12-ABF5-7C22D63A2B99}"/>
                </c:ext>
              </c:extLst>
            </c:dLbl>
            <c:dLbl>
              <c:idx val="3"/>
              <c:layout>
                <c:manualLayout>
                  <c:x val="-8.8839514359780389E-17"/>
                  <c:y val="0.156785663326842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43-4F12-ABF5-7C22D63A2B99}"/>
                </c:ext>
              </c:extLst>
            </c:dLbl>
            <c:dLbl>
              <c:idx val="4"/>
              <c:layout>
                <c:manualLayout>
                  <c:x val="0"/>
                  <c:y val="0.156785663326842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3-4F12-ABF5-7C22D63A2B99}"/>
                </c:ext>
              </c:extLst>
            </c:dLbl>
            <c:dLbl>
              <c:idx val="5"/>
              <c:layout>
                <c:manualLayout>
                  <c:x val="0"/>
                  <c:y val="0.20138888888888881"/>
                </c:manualLayout>
              </c:layout>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29-4F9B-93FB-9A0E5304CDF7}"/>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01 '!$AR$29:$AV$29</c:f>
              <c:numCache>
                <c:formatCode>General</c:formatCode>
                <c:ptCount val="5"/>
                <c:pt idx="0">
                  <c:v>2018</c:v>
                </c:pt>
                <c:pt idx="1">
                  <c:v>2019</c:v>
                </c:pt>
                <c:pt idx="2">
                  <c:v>2020</c:v>
                </c:pt>
                <c:pt idx="3">
                  <c:v>2021</c:v>
                </c:pt>
                <c:pt idx="4">
                  <c:v>2022</c:v>
                </c:pt>
              </c:numCache>
            </c:numRef>
          </c:cat>
          <c:val>
            <c:numRef>
              <c:f>'T 01 '!$AR$31:$AV$31</c:f>
              <c:numCache>
                <c:formatCode>_(* #,##0_);_(* \(#,##0\);_(* "-"??_);_(@_)</c:formatCode>
                <c:ptCount val="5"/>
                <c:pt idx="0">
                  <c:v>47259</c:v>
                </c:pt>
                <c:pt idx="1">
                  <c:v>50696</c:v>
                </c:pt>
                <c:pt idx="2">
                  <c:v>46772</c:v>
                </c:pt>
                <c:pt idx="3">
                  <c:v>46335</c:v>
                </c:pt>
                <c:pt idx="4">
                  <c:v>48355</c:v>
                </c:pt>
              </c:numCache>
            </c:numRef>
          </c:val>
          <c:extLst>
            <c:ext xmlns:c16="http://schemas.microsoft.com/office/drawing/2014/chart" uri="{C3380CC4-5D6E-409C-BE32-E72D297353CC}">
              <c16:uniqueId val="{00000001-CE29-4F9B-93FB-9A0E5304CDF7}"/>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'!$AO$30:$AQ$30</c:f>
              <c:strCache>
                <c:ptCount val="3"/>
                <c:pt idx="0">
                  <c:v>نسبة التغير  Percentage Change</c:v>
                </c:pt>
              </c:strCache>
            </c:strRef>
          </c:tx>
          <c:spPr>
            <a:ln w="28575" cap="rnd">
              <a:solidFill>
                <a:srgbClr val="622C1F"/>
              </a:solidFill>
              <a:round/>
            </a:ln>
            <a:effectLst/>
          </c:spPr>
          <c:marker>
            <c:symbol val="none"/>
          </c:marker>
          <c:dPt>
            <c:idx val="4"/>
            <c:marker>
              <c:symbol val="none"/>
            </c:marker>
            <c:bubble3D val="0"/>
            <c:extLst>
              <c:ext xmlns:c16="http://schemas.microsoft.com/office/drawing/2014/chart" uri="{C3380CC4-5D6E-409C-BE32-E72D297353CC}">
                <c16:uniqueId val="{00000002-CE29-4F9B-93FB-9A0E5304CDF7}"/>
              </c:ext>
            </c:extLst>
          </c:dPt>
          <c:dLbls>
            <c:dLbl>
              <c:idx val="0"/>
              <c:layout>
                <c:manualLayout>
                  <c:x val="-4.7186537090480561E-2"/>
                  <c:y val="-3.37338812181476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44-43D8-8134-75727C4D0B88}"/>
                </c:ext>
              </c:extLst>
            </c:dLbl>
            <c:dLbl>
              <c:idx val="1"/>
              <c:layout>
                <c:manualLayout>
                  <c:x val="-9.0120747458648606E-2"/>
                  <c:y val="-2.5744154526746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ECB-46DF-82C3-D96850C9A501}"/>
                </c:ext>
              </c:extLst>
            </c:dLbl>
            <c:dLbl>
              <c:idx val="2"/>
              <c:layout>
                <c:manualLayout>
                  <c:x val="-9.3458277346940372E-2"/>
                  <c:y val="-2.5744154526746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CB-46DF-82C3-D96850C9A501}"/>
                </c:ext>
              </c:extLst>
            </c:dLbl>
            <c:dLbl>
              <c:idx val="4"/>
              <c:layout>
                <c:manualLayout>
                  <c:x val="1.1642053639718094E-2"/>
                  <c:y val="-1.7813749760760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29-4F9B-93FB-9A0E5304CDF7}"/>
                </c:ext>
              </c:extLst>
            </c:dLbl>
            <c:dLbl>
              <c:idx val="5"/>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6-CE29-4F9B-93FB-9A0E5304CD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01 '!$AR$29:$AV$29</c:f>
              <c:numCache>
                <c:formatCode>General</c:formatCode>
                <c:ptCount val="5"/>
                <c:pt idx="0">
                  <c:v>2018</c:v>
                </c:pt>
                <c:pt idx="1">
                  <c:v>2019</c:v>
                </c:pt>
                <c:pt idx="2">
                  <c:v>2020</c:v>
                </c:pt>
                <c:pt idx="3">
                  <c:v>2021</c:v>
                </c:pt>
                <c:pt idx="4">
                  <c:v>2022</c:v>
                </c:pt>
              </c:numCache>
            </c:numRef>
          </c:cat>
          <c:val>
            <c:numRef>
              <c:f>'T 01 '!$AR$30:$AV$30</c:f>
              <c:numCache>
                <c:formatCode>0.0</c:formatCode>
                <c:ptCount val="5"/>
                <c:pt idx="0">
                  <c:v>13.984226140228168</c:v>
                </c:pt>
                <c:pt idx="1">
                  <c:v>7.2726888000169287</c:v>
                </c:pt>
                <c:pt idx="2">
                  <c:v>-7.7402556414707284</c:v>
                </c:pt>
                <c:pt idx="3">
                  <c:v>-0.93431967844009245</c:v>
                </c:pt>
                <c:pt idx="4">
                  <c:v>4.3595554116758386</c:v>
                </c:pt>
              </c:numCache>
            </c:numRef>
          </c:val>
          <c:smooth val="0"/>
          <c:extLst>
            <c:ext xmlns:c16="http://schemas.microsoft.com/office/drawing/2014/chart" uri="{C3380CC4-5D6E-409C-BE32-E72D297353CC}">
              <c16:uniqueId val="{00000007-CE29-4F9B-93FB-9A0E5304CDF7}"/>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rtl="1">
                  <a:defRPr sz="1000" b="1" i="0" u="none" strike="noStrike" kern="1200" baseline="0">
                    <a:solidFill>
                      <a:srgbClr val="B59F54"/>
                    </a:solidFill>
                    <a:latin typeface="+mn-lt"/>
                    <a:ea typeface="+mn-ea"/>
                    <a:cs typeface="+mn-cs"/>
                  </a:defRPr>
                </a:pPr>
                <a:r>
                  <a:rPr lang="ar-BH" sz="900" b="1">
                    <a:solidFill>
                      <a:srgbClr val="B59F54"/>
                    </a:solidFill>
                  </a:rPr>
                  <a:t>عدد</a:t>
                </a:r>
                <a:r>
                  <a:rPr lang="ar-BH" sz="900" b="1" baseline="0">
                    <a:solidFill>
                      <a:srgbClr val="B59F54"/>
                    </a:solidFill>
                  </a:rPr>
                  <a:t> </a:t>
                </a:r>
                <a:r>
                  <a:rPr lang="en-US" sz="900" b="1" baseline="0">
                    <a:solidFill>
                      <a:srgbClr val="B59F54"/>
                    </a:solidFill>
                  </a:rPr>
                  <a:t>Number</a:t>
                </a:r>
                <a:endParaRPr lang="ar-BH" sz="900" b="1">
                  <a:solidFill>
                    <a:srgbClr val="B59F54"/>
                  </a:solidFill>
                </a:endParaRPr>
              </a:p>
            </c:rich>
          </c:tx>
          <c:layout>
            <c:manualLayout>
              <c:xMode val="edge"/>
              <c:yMode val="edge"/>
              <c:x val="0"/>
              <c:y val="2.4462567179102611E-3"/>
            </c:manualLayout>
          </c:layout>
          <c:overlay val="0"/>
          <c:spPr>
            <a:noFill/>
            <a:ln>
              <a:noFill/>
            </a:ln>
            <a:effectLst/>
          </c:spPr>
          <c:txPr>
            <a:bodyPr rot="0" spcFirstLastPara="1" vertOverflow="ellipsis" wrap="square" anchor="ctr" anchorCtr="1"/>
            <a:lstStyle/>
            <a:p>
              <a:pPr rtl="1">
                <a:defRPr sz="1000" b="1" i="0" u="none" strike="noStrike" kern="1200" baseline="0">
                  <a:solidFill>
                    <a:srgbClr val="B59F54"/>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9"/>
                </a:solidFill>
                <a:latin typeface="+mn-lt"/>
                <a:ea typeface="+mn-ea"/>
                <a:cs typeface="+mn-cs"/>
              </a:defRPr>
            </a:pPr>
            <a:endParaRPr lang="en-US"/>
          </a:p>
        </c:txPr>
        <c:crossAx val="1462907071"/>
        <c:crosses val="autoZero"/>
        <c:crossBetween val="between"/>
        <c:majorUnit val="5000"/>
      </c:valAx>
      <c:valAx>
        <c:axId val="1464718127"/>
        <c:scaling>
          <c:orientation val="minMax"/>
          <c:max val="15"/>
        </c:scaling>
        <c:delete val="0"/>
        <c:axPos val="r"/>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BH" sz="900" b="1">
                    <a:solidFill>
                      <a:srgbClr val="622C1F"/>
                    </a:solidFill>
                  </a:rPr>
                  <a:t>%</a:t>
                </a:r>
                <a:endParaRPr lang="en-US" sz="900" b="1">
                  <a:solidFill>
                    <a:srgbClr val="622C1F"/>
                  </a:solidFill>
                </a:endParaRPr>
              </a:p>
            </c:rich>
          </c:tx>
          <c:layout>
            <c:manualLayout>
              <c:xMode val="edge"/>
              <c:yMode val="edge"/>
              <c:x val="0.96759259259259256"/>
              <c:y val="2.4462567179102642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22C1F"/>
                </a:solidFill>
                <a:latin typeface="+mn-lt"/>
                <a:ea typeface="+mn-ea"/>
                <a:cs typeface="+mn-cs"/>
              </a:defRPr>
            </a:pPr>
            <a:endParaRPr lang="en-US"/>
          </a:p>
        </c:txPr>
        <c:crossAx val="1464705647"/>
        <c:crosses val="max"/>
        <c:crossBetween val="between"/>
        <c:majorUnit val="5"/>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0.12199192574940367"/>
          <c:y val="0.91835367294823411"/>
          <c:w val="0.82870370370370372"/>
          <c:h val="4.935695538057742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478473466408448"/>
          <c:y val="5.5363609172046753E-2"/>
          <c:w val="0.61059722020046925"/>
          <c:h val="0.89611853398616614"/>
        </c:manualLayout>
      </c:layout>
      <c:barChart>
        <c:barDir val="bar"/>
        <c:grouping val="clustered"/>
        <c:varyColors val="0"/>
        <c:ser>
          <c:idx val="0"/>
          <c:order val="0"/>
          <c:tx>
            <c:strRef>
              <c:f>'T 01 '!$W$6</c:f>
              <c:strCache>
                <c:ptCount val="1"/>
                <c:pt idx="0">
                  <c:v>2017</c:v>
                </c:pt>
              </c:strCache>
            </c:strRef>
          </c:tx>
          <c:spPr>
            <a:solidFill>
              <a:srgbClr val="C00000"/>
            </a:solidFill>
            <a:ln>
              <a:noFill/>
            </a:ln>
            <a:effectLst/>
          </c:spPr>
          <c:invertIfNegative val="0"/>
          <c:dLbls>
            <c:dLbl>
              <c:idx val="4"/>
              <c:layout>
                <c:manualLayout>
                  <c:x val="-8.8839514359780389E-17"/>
                  <c:y val="1.18956108630344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C2-4956-AB54-7B4F3836F2C7}"/>
                </c:ext>
              </c:extLst>
            </c:dLbl>
            <c:dLbl>
              <c:idx val="6"/>
              <c:layout>
                <c:manualLayout>
                  <c:x val="-1.7767902871956078E-16"/>
                  <c:y val="7.9304072420229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C2-4956-AB54-7B4F3836F2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'!$V$7:$V$17</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'!$W$7:$W$17</c:f>
              <c:numCache>
                <c:formatCode>_(* #,##0.0_);_(* \(#,##0.0\);_(* "-"??_);_(@_)</c:formatCode>
                <c:ptCount val="11"/>
                <c:pt idx="0">
                  <c:v>0.97982055517766298</c:v>
                </c:pt>
                <c:pt idx="1">
                  <c:v>34.000583033718783</c:v>
                </c:pt>
                <c:pt idx="2">
                  <c:v>7.3634999298200152E-2</c:v>
                </c:pt>
                <c:pt idx="3">
                  <c:v>3.8523413122577441</c:v>
                </c:pt>
                <c:pt idx="4">
                  <c:v>19.523720834817908</c:v>
                </c:pt>
                <c:pt idx="5">
                  <c:v>0.3911184530171995</c:v>
                </c:pt>
                <c:pt idx="6">
                  <c:v>33.810152344551334</c:v>
                </c:pt>
                <c:pt idx="7">
                  <c:v>1.8453017199494703</c:v>
                </c:pt>
                <c:pt idx="8">
                  <c:v>0.87841047733186495</c:v>
                </c:pt>
                <c:pt idx="9">
                  <c:v>3.61667152528099</c:v>
                </c:pt>
                <c:pt idx="10">
                  <c:v>1.0282447445988405</c:v>
                </c:pt>
              </c:numCache>
            </c:numRef>
          </c:val>
          <c:extLst>
            <c:ext xmlns:c16="http://schemas.microsoft.com/office/drawing/2014/chart" uri="{C3380CC4-5D6E-409C-BE32-E72D297353CC}">
              <c16:uniqueId val="{00000000-0A60-4D58-84AD-42D570BCBC8B}"/>
            </c:ext>
          </c:extLst>
        </c:ser>
        <c:ser>
          <c:idx val="1"/>
          <c:order val="1"/>
          <c:tx>
            <c:strRef>
              <c:f>'T 01 '!$X$6</c:f>
              <c:strCache>
                <c:ptCount val="1"/>
                <c:pt idx="0">
                  <c:v>2022</c:v>
                </c:pt>
              </c:strCache>
            </c:strRef>
          </c:tx>
          <c:spPr>
            <a:solidFill>
              <a:srgbClr val="B59F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'!$V$7:$V$17</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'!$X$7:$X$17</c:f>
              <c:numCache>
                <c:formatCode>_(* #,##0.0_);_(* \(#,##0.0\);_(* "-"??_);_(@_)</c:formatCode>
                <c:ptCount val="11"/>
                <c:pt idx="0">
                  <c:v>1.2511144838072366</c:v>
                </c:pt>
                <c:pt idx="1">
                  <c:v>28.19429040303487</c:v>
                </c:pt>
                <c:pt idx="2">
                  <c:v>0.302422086897423</c:v>
                </c:pt>
                <c:pt idx="3">
                  <c:v>3.4530452249363623</c:v>
                </c:pt>
                <c:pt idx="4">
                  <c:v>20.02292639994107</c:v>
                </c:pt>
                <c:pt idx="5">
                  <c:v>0.52953182298626755</c:v>
                </c:pt>
                <c:pt idx="6">
                  <c:v>39.457973449746945</c:v>
                </c:pt>
                <c:pt idx="7">
                  <c:v>1.4648078501355448</c:v>
                </c:pt>
                <c:pt idx="8">
                  <c:v>0.5413672414380194</c:v>
                </c:pt>
                <c:pt idx="9">
                  <c:v>3.0535162441878323</c:v>
                </c:pt>
                <c:pt idx="10">
                  <c:v>1.7290047928884291</c:v>
                </c:pt>
              </c:numCache>
            </c:numRef>
          </c:val>
          <c:extLst>
            <c:ext xmlns:c16="http://schemas.microsoft.com/office/drawing/2014/chart" uri="{C3380CC4-5D6E-409C-BE32-E72D297353CC}">
              <c16:uniqueId val="{00000001-0A60-4D58-84AD-42D570BCBC8B}"/>
            </c:ext>
          </c:extLst>
        </c:ser>
        <c:dLbls>
          <c:showLegendKey val="0"/>
          <c:showVal val="0"/>
          <c:showCatName val="0"/>
          <c:showSerName val="0"/>
          <c:showPercent val="0"/>
          <c:showBubbleSize val="0"/>
        </c:dLbls>
        <c:gapWidth val="100"/>
        <c:overlap val="-32"/>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max val="40"/>
        </c:scaling>
        <c:delete val="1"/>
        <c:axPos val="b"/>
        <c:numFmt formatCode="_(* #,##0_);_(* \(#,##0\);_(* &quot;-&quot;_);_(@_)" sourceLinked="0"/>
        <c:majorTickMark val="none"/>
        <c:minorTickMark val="none"/>
        <c:tickLblPos val="nextTo"/>
        <c:crossAx val="1657155823"/>
        <c:crosses val="autoZero"/>
        <c:crossBetween val="between"/>
      </c:valAx>
      <c:spPr>
        <a:noFill/>
        <a:ln>
          <a:noFill/>
        </a:ln>
        <a:effectLst/>
      </c:spPr>
    </c:plotArea>
    <c:legend>
      <c:legendPos val="b"/>
      <c:layout>
        <c:manualLayout>
          <c:xMode val="edge"/>
          <c:yMode val="edge"/>
          <c:x val="0.78765408300241491"/>
          <c:y val="3.6956449003424624E-2"/>
          <c:w val="0.19029640715414783"/>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86380096462895"/>
          <c:y val="5.947805431517187E-2"/>
          <c:w val="0.63316036455273872"/>
          <c:h val="0.90399336593334334"/>
        </c:manualLayout>
      </c:layout>
      <c:barChart>
        <c:barDir val="bar"/>
        <c:grouping val="clustered"/>
        <c:varyColors val="0"/>
        <c:ser>
          <c:idx val="0"/>
          <c:order val="0"/>
          <c:tx>
            <c:strRef>
              <c:f>'T 01 '!$W$6</c:f>
              <c:strCache>
                <c:ptCount val="1"/>
                <c:pt idx="0">
                  <c:v>2017</c:v>
                </c:pt>
              </c:strCache>
            </c:strRef>
          </c:tx>
          <c:spPr>
            <a:solidFill>
              <a:srgbClr val="C00000"/>
            </a:solidFill>
            <a:ln>
              <a:noFill/>
            </a:ln>
            <a:effectLst/>
          </c:spPr>
          <c:invertIfNegative val="0"/>
          <c:dLbls>
            <c:dLbl>
              <c:idx val="4"/>
              <c:layout>
                <c:manualLayout>
                  <c:x val="8.8839514359780389E-17"/>
                  <c:y val="7.9304072420229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9C-4FDB-831D-133FC6F9112A}"/>
                </c:ext>
              </c:extLst>
            </c:dLbl>
            <c:dLbl>
              <c:idx val="6"/>
              <c:layout>
                <c:manualLayout>
                  <c:x val="0"/>
                  <c:y val="7.9304072420229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9C-4FDB-831D-133FC6F911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'!$V$19:$V$29</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'!$W$19:$W$29</c:f>
              <c:numCache>
                <c:formatCode>0.0</c:formatCode>
                <c:ptCount val="11"/>
                <c:pt idx="0">
                  <c:v>1.21754815435161</c:v>
                </c:pt>
                <c:pt idx="1">
                  <c:v>35.772724344521002</c:v>
                </c:pt>
                <c:pt idx="2">
                  <c:v>0.10951491335437738</c:v>
                </c:pt>
                <c:pt idx="3">
                  <c:v>4.8701926174064294</c:v>
                </c:pt>
                <c:pt idx="4">
                  <c:v>21.284545513109578</c:v>
                </c:pt>
                <c:pt idx="5">
                  <c:v>0.52180635186497459</c:v>
                </c:pt>
                <c:pt idx="6">
                  <c:v>28.415898988597565</c:v>
                </c:pt>
                <c:pt idx="7">
                  <c:v>1.3657153900663532</c:v>
                </c:pt>
                <c:pt idx="8">
                  <c:v>0.7730464472073697</c:v>
                </c:pt>
                <c:pt idx="9">
                  <c:v>4.43213296398892</c:v>
                </c:pt>
                <c:pt idx="10">
                  <c:v>1.2368743155317914</c:v>
                </c:pt>
              </c:numCache>
            </c:numRef>
          </c:val>
          <c:extLst>
            <c:ext xmlns:c16="http://schemas.microsoft.com/office/drawing/2014/chart" uri="{C3380CC4-5D6E-409C-BE32-E72D297353CC}">
              <c16:uniqueId val="{00000000-6C3B-401E-8BCF-F8E060B06E30}"/>
            </c:ext>
          </c:extLst>
        </c:ser>
        <c:ser>
          <c:idx val="1"/>
          <c:order val="1"/>
          <c:tx>
            <c:strRef>
              <c:f>'T 01 '!$X$6</c:f>
              <c:strCache>
                <c:ptCount val="1"/>
                <c:pt idx="0">
                  <c:v>2022</c:v>
                </c:pt>
              </c:strCache>
            </c:strRef>
          </c:tx>
          <c:spPr>
            <a:solidFill>
              <a:srgbClr val="B59F54"/>
            </a:solidFill>
            <a:ln>
              <a:noFill/>
            </a:ln>
            <a:effectLst/>
          </c:spPr>
          <c:invertIfNegative val="0"/>
          <c:dLbls>
            <c:dLbl>
              <c:idx val="1"/>
              <c:layout>
                <c:manualLayout>
                  <c:x val="0"/>
                  <c:y val="-1.1895610863034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9C-4FDB-831D-133FC6F911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lumMod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'!$V$19:$V$29</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'!$X$19:$X$29</c:f>
              <c:numCache>
                <c:formatCode>0.0</c:formatCode>
                <c:ptCount val="11"/>
                <c:pt idx="0">
                  <c:v>1.6137398420840297</c:v>
                </c:pt>
                <c:pt idx="1">
                  <c:v>31.231629300904846</c:v>
                </c:pt>
                <c:pt idx="2">
                  <c:v>0.40919831709987892</c:v>
                </c:pt>
                <c:pt idx="3">
                  <c:v>4.4435479223099534</c:v>
                </c:pt>
                <c:pt idx="4">
                  <c:v>22.696098207596105</c:v>
                </c:pt>
                <c:pt idx="5">
                  <c:v>0.70312950262232721</c:v>
                </c:pt>
                <c:pt idx="6">
                  <c:v>31.531323843006163</c:v>
                </c:pt>
                <c:pt idx="7">
                  <c:v>0.99706068814477544</c:v>
                </c:pt>
                <c:pt idx="8">
                  <c:v>0.48412195262520896</c:v>
                </c:pt>
                <c:pt idx="9">
                  <c:v>3.7865252723185985</c:v>
                </c:pt>
                <c:pt idx="10">
                  <c:v>2.1036251512881101</c:v>
                </c:pt>
              </c:numCache>
            </c:numRef>
          </c:val>
          <c:extLst>
            <c:ext xmlns:c16="http://schemas.microsoft.com/office/drawing/2014/chart" uri="{C3380CC4-5D6E-409C-BE32-E72D297353CC}">
              <c16:uniqueId val="{00000001-6C3B-401E-8BCF-F8E060B06E30}"/>
            </c:ext>
          </c:extLst>
        </c:ser>
        <c:dLbls>
          <c:showLegendKey val="0"/>
          <c:showVal val="0"/>
          <c:showCatName val="0"/>
          <c:showSerName val="0"/>
          <c:showPercent val="0"/>
          <c:showBubbleSize val="0"/>
        </c:dLbls>
        <c:gapWidth val="100"/>
        <c:overlap val="-33"/>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scaling>
        <c:delete val="1"/>
        <c:axPos val="b"/>
        <c:numFmt formatCode="_(* #,##0_);_(* \(#,##0\);_(* &quot;-&quot;_);_(@_)" sourceLinked="0"/>
        <c:majorTickMark val="none"/>
        <c:minorTickMark val="none"/>
        <c:tickLblPos val="nextTo"/>
        <c:crossAx val="1657155823"/>
        <c:crosses val="autoZero"/>
        <c:crossBetween val="between"/>
      </c:valAx>
      <c:spPr>
        <a:noFill/>
        <a:ln>
          <a:noFill/>
        </a:ln>
        <a:effectLst/>
      </c:spPr>
    </c:plotArea>
    <c:legend>
      <c:legendPos val="b"/>
      <c:layout>
        <c:manualLayout>
          <c:xMode val="edge"/>
          <c:yMode val="edge"/>
          <c:x val="0.77875170424475237"/>
          <c:y val="4.3810036281716175E-2"/>
          <c:w val="0.18584521777531657"/>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86380096462895"/>
          <c:y val="3.5686832589103122E-2"/>
          <c:w val="0.63525896000096149"/>
          <c:h val="0.92778465191851023"/>
        </c:manualLayout>
      </c:layout>
      <c:barChart>
        <c:barDir val="bar"/>
        <c:grouping val="clustered"/>
        <c:varyColors val="0"/>
        <c:ser>
          <c:idx val="0"/>
          <c:order val="0"/>
          <c:tx>
            <c:strRef>
              <c:f>'T 01 '!$W$6</c:f>
              <c:strCache>
                <c:ptCount val="1"/>
                <c:pt idx="0">
                  <c:v>2017</c:v>
                </c:pt>
              </c:strCache>
            </c:strRef>
          </c:tx>
          <c:spPr>
            <a:solidFill>
              <a:srgbClr val="C00000"/>
            </a:solidFill>
            <a:ln>
              <a:noFill/>
            </a:ln>
            <a:effectLst/>
          </c:spPr>
          <c:invertIfNegative val="0"/>
          <c:dLbls>
            <c:dLbl>
              <c:idx val="6"/>
              <c:layout>
                <c:manualLayout>
                  <c:x val="8.8839514359780389E-17"/>
                  <c:y val="1.18956108630343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B4-496A-80A3-706BDE720C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'!$V$31:$V$41</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'!$W$31:$W$41</c:f>
              <c:numCache>
                <c:formatCode>_(* #,##0.0_);_(* \(#,##0.0\);_(* "-"??_);_(@_)</c:formatCode>
                <c:ptCount val="11"/>
                <c:pt idx="0">
                  <c:v>0.54267866187501501</c:v>
                </c:pt>
                <c:pt idx="1">
                  <c:v>23.624611080292301</c:v>
                </c:pt>
                <c:pt idx="2">
                  <c:v>5.0650008441668067E-2</c:v>
                </c:pt>
                <c:pt idx="3">
                  <c:v>3.5816791683750995</c:v>
                </c:pt>
                <c:pt idx="4">
                  <c:v>14.66679530160874</c:v>
                </c:pt>
                <c:pt idx="5">
                  <c:v>0.31113576614167526</c:v>
                </c:pt>
                <c:pt idx="6">
                  <c:v>52.123682496804221</c:v>
                </c:pt>
                <c:pt idx="7">
                  <c:v>1.47849786546393</c:v>
                </c:pt>
                <c:pt idx="8">
                  <c:v>0.71633583367501985</c:v>
                </c:pt>
                <c:pt idx="9">
                  <c:v>2.0187646221750564</c:v>
                </c:pt>
                <c:pt idx="10">
                  <c:v>0.8851691951472469</c:v>
                </c:pt>
              </c:numCache>
            </c:numRef>
          </c:val>
          <c:extLst>
            <c:ext xmlns:c16="http://schemas.microsoft.com/office/drawing/2014/chart" uri="{C3380CC4-5D6E-409C-BE32-E72D297353CC}">
              <c16:uniqueId val="{00000000-1F5A-4947-A73A-83E9AF1E3871}"/>
            </c:ext>
          </c:extLst>
        </c:ser>
        <c:ser>
          <c:idx val="1"/>
          <c:order val="1"/>
          <c:tx>
            <c:strRef>
              <c:f>'T 01 '!$X$6</c:f>
              <c:strCache>
                <c:ptCount val="1"/>
                <c:pt idx="0">
                  <c:v>2022</c:v>
                </c:pt>
              </c:strCache>
            </c:strRef>
          </c:tx>
          <c:spPr>
            <a:solidFill>
              <a:srgbClr val="B59F5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917D3F"/>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'!$V$31:$V$41</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'!$X$31:$X$41</c:f>
              <c:numCache>
                <c:formatCode>_(* #,##0.0_);_(* \(#,##0.0\);_(* "-"??_);_(@_)</c:formatCode>
                <c:ptCount val="11"/>
                <c:pt idx="0">
                  <c:v>0.73001757832695691</c:v>
                </c:pt>
                <c:pt idx="1">
                  <c:v>16.916554647916453</c:v>
                </c:pt>
                <c:pt idx="2">
                  <c:v>0.18819150036190674</c:v>
                </c:pt>
                <c:pt idx="3">
                  <c:v>2.4630338124289111</c:v>
                </c:pt>
                <c:pt idx="4">
                  <c:v>14.265329335125635</c:v>
                </c:pt>
                <c:pt idx="5">
                  <c:v>0.34743046220659707</c:v>
                </c:pt>
                <c:pt idx="6">
                  <c:v>60.58732292420639</c:v>
                </c:pt>
                <c:pt idx="7">
                  <c:v>1.0836521559301002</c:v>
                </c:pt>
                <c:pt idx="8">
                  <c:v>0.37017888532726712</c:v>
                </c:pt>
                <c:pt idx="9">
                  <c:v>1.6647709647399442</c:v>
                </c:pt>
                <c:pt idx="10">
                  <c:v>1.3835177334298419</c:v>
                </c:pt>
              </c:numCache>
            </c:numRef>
          </c:val>
          <c:extLst>
            <c:ext xmlns:c16="http://schemas.microsoft.com/office/drawing/2014/chart" uri="{C3380CC4-5D6E-409C-BE32-E72D297353CC}">
              <c16:uniqueId val="{00000001-1F5A-4947-A73A-83E9AF1E3871}"/>
            </c:ext>
          </c:extLst>
        </c:ser>
        <c:dLbls>
          <c:showLegendKey val="0"/>
          <c:showVal val="0"/>
          <c:showCatName val="0"/>
          <c:showSerName val="0"/>
          <c:showPercent val="0"/>
          <c:showBubbleSize val="0"/>
        </c:dLbls>
        <c:gapWidth val="100"/>
        <c:overlap val="-26"/>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scaling>
        <c:delete val="1"/>
        <c:axPos val="b"/>
        <c:numFmt formatCode="_(* #,##0_);_(* \(#,##0\);_(* &quot;-&quot;_);_(@_)" sourceLinked="0"/>
        <c:majorTickMark val="none"/>
        <c:minorTickMark val="none"/>
        <c:tickLblPos val="nextTo"/>
        <c:crossAx val="1657155823"/>
        <c:crosses val="autoZero"/>
        <c:crossBetween val="between"/>
      </c:valAx>
      <c:spPr>
        <a:noFill/>
        <a:ln>
          <a:noFill/>
        </a:ln>
        <a:effectLst/>
      </c:spPr>
    </c:plotArea>
    <c:legend>
      <c:legendPos val="b"/>
      <c:layout>
        <c:manualLayout>
          <c:xMode val="edge"/>
          <c:yMode val="edge"/>
          <c:x val="0.77875170424475237"/>
          <c:y val="4.3810036281716175E-2"/>
          <c:w val="0.18584521777531657"/>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12005785708943"/>
          <c:y val="1.285140562248996E-2"/>
          <c:w val="0.69415775289395354"/>
          <c:h val="0.92868026436454476"/>
        </c:manualLayout>
      </c:layout>
      <c:barChart>
        <c:barDir val="bar"/>
        <c:grouping val="clustered"/>
        <c:varyColors val="0"/>
        <c:ser>
          <c:idx val="0"/>
          <c:order val="0"/>
          <c:tx>
            <c:strRef>
              <c:f>'T04'!$Q$5</c:f>
              <c:strCache>
                <c:ptCount val="1"/>
                <c:pt idx="0">
                  <c:v>2011</c:v>
                </c:pt>
              </c:strCache>
            </c:strRef>
          </c:tx>
          <c:spPr>
            <a:solidFill>
              <a:srgbClr val="C00000"/>
            </a:solidFill>
            <a:ln>
              <a:noFill/>
            </a:ln>
            <a:effectLst/>
          </c:spPr>
          <c:invertIfNegative val="0"/>
          <c:dPt>
            <c:idx val="9"/>
            <c:invertIfNegative val="0"/>
            <c:bubble3D val="0"/>
            <c:spPr>
              <a:solidFill>
                <a:srgbClr val="C00000"/>
              </a:solidFill>
              <a:ln>
                <a:noFill/>
              </a:ln>
              <a:effectLst/>
            </c:spPr>
            <c:extLst>
              <c:ext xmlns:c16="http://schemas.microsoft.com/office/drawing/2014/chart" uri="{C3380CC4-5D6E-409C-BE32-E72D297353CC}">
                <c16:uniqueId val="{00000002-D74B-4D85-B72E-BE8E26CF59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'T04'!$P$7:$P$19</c:f>
              <c:strCache>
                <c:ptCount val="13"/>
                <c:pt idx="0">
                  <c:v>الشيخوخة
Old Age</c:v>
                </c:pt>
                <c:pt idx="1">
                  <c:v>استقالة إرادية
Self Resignation</c:v>
                </c:pt>
                <c:pt idx="2">
                  <c:v>الوفاة
Death</c:v>
                </c:pt>
                <c:pt idx="3">
                  <c:v>العجز
Unfit to Work</c:v>
                </c:pt>
                <c:pt idx="4">
                  <c:v>إصابة عمل
Work Injury</c:v>
                </c:pt>
                <c:pt idx="5">
                  <c:v>إلغاء وظيفة
Abolition of the Job</c:v>
                </c:pt>
                <c:pt idx="6">
                  <c:v>إلغاء وظيفة - تقاعد اختياري
Abolition of the Job</c:v>
                </c:pt>
                <c:pt idx="7">
                  <c:v>قرار تأديبي
Disciplinary Action</c:v>
                </c:pt>
                <c:pt idx="8">
                  <c:v>قرار غير تأديبي
Undisciplinary Action</c:v>
                </c:pt>
                <c:pt idx="9">
                  <c:v>إحالة مبكرة
Early Retirement</c:v>
                </c:pt>
                <c:pt idx="10">
                  <c:v>الحكم القضائي
by Court Judgement</c:v>
                </c:pt>
                <c:pt idx="11">
                  <c:v>اعتلال الصحة
Health Reason</c:v>
                </c:pt>
                <c:pt idx="12">
                  <c:v>أخرى  Others</c:v>
                </c:pt>
              </c:strCache>
            </c:strRef>
          </c:cat>
          <c:val>
            <c:numRef>
              <c:f>'T04'!$Q$7:$Q$19</c:f>
              <c:numCache>
                <c:formatCode>_(* #,##0_);_(* \(#,##0\);_(* "-"_);_(@_)</c:formatCode>
                <c:ptCount val="13"/>
                <c:pt idx="0" formatCode="General">
                  <c:v>223</c:v>
                </c:pt>
                <c:pt idx="1">
                  <c:v>641</c:v>
                </c:pt>
                <c:pt idx="2">
                  <c:v>66</c:v>
                </c:pt>
                <c:pt idx="3">
                  <c:v>11</c:v>
                </c:pt>
                <c:pt idx="4">
                  <c:v>0</c:v>
                </c:pt>
                <c:pt idx="5">
                  <c:v>119</c:v>
                </c:pt>
                <c:pt idx="6">
                  <c:v>0</c:v>
                </c:pt>
                <c:pt idx="7">
                  <c:v>45</c:v>
                </c:pt>
                <c:pt idx="8">
                  <c:v>4</c:v>
                </c:pt>
                <c:pt idx="9">
                  <c:v>579</c:v>
                </c:pt>
                <c:pt idx="10">
                  <c:v>4</c:v>
                </c:pt>
                <c:pt idx="11" formatCode="General">
                  <c:v>2</c:v>
                </c:pt>
                <c:pt idx="12">
                  <c:v>60</c:v>
                </c:pt>
              </c:numCache>
            </c:numRef>
          </c:val>
          <c:extLst>
            <c:ext xmlns:c16="http://schemas.microsoft.com/office/drawing/2014/chart" uri="{C3380CC4-5D6E-409C-BE32-E72D297353CC}">
              <c16:uniqueId val="{00000000-D74B-4D85-B72E-BE8E26CF5974}"/>
            </c:ext>
          </c:extLst>
        </c:ser>
        <c:ser>
          <c:idx val="1"/>
          <c:order val="1"/>
          <c:tx>
            <c:strRef>
              <c:f>'T04'!$R$5</c:f>
              <c:strCache>
                <c:ptCount val="1"/>
                <c:pt idx="0">
                  <c:v>2022</c:v>
                </c:pt>
              </c:strCache>
            </c:strRef>
          </c:tx>
          <c:spPr>
            <a:solidFill>
              <a:srgbClr val="D3C599"/>
            </a:solidFill>
            <a:ln>
              <a:noFill/>
            </a:ln>
            <a:effectLst/>
          </c:spPr>
          <c:invertIfNegative val="0"/>
          <c:dLbls>
            <c:dLbl>
              <c:idx val="4"/>
              <c:tx>
                <c:rich>
                  <a:bodyPr rot="0" spcFirstLastPara="1" vertOverflow="ellipsis" vert="horz" wrap="square" lIns="38100" tIns="19050" rIns="38100" bIns="19050" anchor="ctr" anchorCtr="0">
                    <a:noAutofit/>
                  </a:bodyPr>
                  <a:lstStyle/>
                  <a:p>
                    <a:pPr algn="ctr">
                      <a:defRPr sz="900" b="0" i="0" u="none" strike="noStrike" kern="1200" baseline="0">
                        <a:solidFill>
                          <a:srgbClr val="917D3F"/>
                        </a:solidFill>
                        <a:latin typeface="+mn-lt"/>
                        <a:ea typeface="+mn-ea"/>
                        <a:cs typeface="+mn-cs"/>
                      </a:defRPr>
                    </a:pPr>
                    <a:r>
                      <a:rPr lang="en-US" sz="900">
                        <a:solidFill>
                          <a:srgbClr val="917D3F"/>
                        </a:solidFill>
                      </a:rPr>
                      <a:t>-</a:t>
                    </a:r>
                  </a:p>
                </c:rich>
              </c:tx>
              <c:numFmt formatCode="@" sourceLinked="0"/>
              <c:spPr>
                <a:noFill/>
                <a:ln>
                  <a:noFill/>
                </a:ln>
                <a:effectLst/>
              </c:spPr>
              <c:txPr>
                <a:bodyPr rot="0" spcFirstLastPara="1" vertOverflow="ellipsis" vert="horz" wrap="square" lIns="38100" tIns="19050" rIns="38100" bIns="19050" anchor="ctr" anchorCtr="0">
                  <a:noAutofit/>
                </a:bodyPr>
                <a:lstStyle/>
                <a:p>
                  <a:pPr algn="ctr">
                    <a:defRPr sz="900" b="0" i="0" u="none" strike="noStrike" kern="1200" baseline="0">
                      <a:solidFill>
                        <a:srgbClr val="917D3F"/>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1203007518796993E-2"/>
                      <c:h val="3.8542307518685474E-2"/>
                    </c:manualLayout>
                  </c15:layout>
                  <c15:showDataLabelsRange val="0"/>
                </c:ext>
                <c:ext xmlns:c16="http://schemas.microsoft.com/office/drawing/2014/chart" uri="{C3380CC4-5D6E-409C-BE32-E72D297353CC}">
                  <c16:uniqueId val="{00000002-1867-4092-A4EE-F1AD6CB20491}"/>
                </c:ext>
              </c:extLst>
            </c:dLbl>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rgbClr val="917D3F"/>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'T04'!$P$7:$P$19</c:f>
              <c:strCache>
                <c:ptCount val="13"/>
                <c:pt idx="0">
                  <c:v>الشيخوخة
Old Age</c:v>
                </c:pt>
                <c:pt idx="1">
                  <c:v>استقالة إرادية
Self Resignation</c:v>
                </c:pt>
                <c:pt idx="2">
                  <c:v>الوفاة
Death</c:v>
                </c:pt>
                <c:pt idx="3">
                  <c:v>العجز
Unfit to Work</c:v>
                </c:pt>
                <c:pt idx="4">
                  <c:v>إصابة عمل
Work Injury</c:v>
                </c:pt>
                <c:pt idx="5">
                  <c:v>إلغاء وظيفة
Abolition of the Job</c:v>
                </c:pt>
                <c:pt idx="6">
                  <c:v>إلغاء وظيفة - تقاعد اختياري
Abolition of the Job</c:v>
                </c:pt>
                <c:pt idx="7">
                  <c:v>قرار تأديبي
Disciplinary Action</c:v>
                </c:pt>
                <c:pt idx="8">
                  <c:v>قرار غير تأديبي
Undisciplinary Action</c:v>
                </c:pt>
                <c:pt idx="9">
                  <c:v>إحالة مبكرة
Early Retirement</c:v>
                </c:pt>
                <c:pt idx="10">
                  <c:v>الحكم القضائي
by Court Judgement</c:v>
                </c:pt>
                <c:pt idx="11">
                  <c:v>اعتلال الصحة
Health Reason</c:v>
                </c:pt>
                <c:pt idx="12">
                  <c:v>أخرى  Others</c:v>
                </c:pt>
              </c:strCache>
            </c:strRef>
          </c:cat>
          <c:val>
            <c:numRef>
              <c:f>'T04'!$R$7:$R$19</c:f>
              <c:numCache>
                <c:formatCode>General</c:formatCode>
                <c:ptCount val="13"/>
                <c:pt idx="0">
                  <c:v>125</c:v>
                </c:pt>
                <c:pt idx="1">
                  <c:v>708</c:v>
                </c:pt>
                <c:pt idx="2">
                  <c:v>33</c:v>
                </c:pt>
                <c:pt idx="3">
                  <c:v>8</c:v>
                </c:pt>
                <c:pt idx="4" formatCode="_(* #,##0_);_(* \(#,##0\);_(* &quot;-&quot;_);_(@_)">
                  <c:v>0</c:v>
                </c:pt>
                <c:pt idx="5">
                  <c:v>66</c:v>
                </c:pt>
                <c:pt idx="6" formatCode="_(* #,##0_);_(* \(#,##0\);_(* &quot;-&quot;_);_(@_)">
                  <c:v>0</c:v>
                </c:pt>
                <c:pt idx="7">
                  <c:v>8</c:v>
                </c:pt>
                <c:pt idx="8">
                  <c:v>9</c:v>
                </c:pt>
                <c:pt idx="9">
                  <c:v>420</c:v>
                </c:pt>
                <c:pt idx="10">
                  <c:v>5</c:v>
                </c:pt>
                <c:pt idx="11">
                  <c:v>5</c:v>
                </c:pt>
              </c:numCache>
            </c:numRef>
          </c:val>
          <c:extLst>
            <c:ext xmlns:c16="http://schemas.microsoft.com/office/drawing/2014/chart" uri="{C3380CC4-5D6E-409C-BE32-E72D297353CC}">
              <c16:uniqueId val="{00000001-D74B-4D85-B72E-BE8E26CF5974}"/>
            </c:ext>
          </c:extLst>
        </c:ser>
        <c:dLbls>
          <c:dLblPos val="outEnd"/>
          <c:showLegendKey val="0"/>
          <c:showVal val="1"/>
          <c:showCatName val="0"/>
          <c:showSerName val="0"/>
          <c:showPercent val="0"/>
          <c:showBubbleSize val="0"/>
        </c:dLbls>
        <c:gapWidth val="219"/>
        <c:overlap val="-41"/>
        <c:axId val="1647154975"/>
        <c:axId val="1647156639"/>
      </c:barChart>
      <c:catAx>
        <c:axId val="1647154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en-US"/>
          </a:p>
        </c:txPr>
        <c:crossAx val="1647156639"/>
        <c:crosses val="autoZero"/>
        <c:auto val="1"/>
        <c:lblAlgn val="ctr"/>
        <c:lblOffset val="100"/>
        <c:noMultiLvlLbl val="0"/>
      </c:catAx>
      <c:valAx>
        <c:axId val="16471566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647154975"/>
        <c:crossesAt val="1"/>
        <c:crossBetween val="between"/>
        <c:majorUnit val="200"/>
      </c:valAx>
      <c:spPr>
        <a:noFill/>
        <a:ln>
          <a:noFill/>
        </a:ln>
        <a:effectLst/>
      </c:spPr>
    </c:plotArea>
    <c:legend>
      <c:legendPos val="r"/>
      <c:layout>
        <c:manualLayout>
          <c:xMode val="edge"/>
          <c:yMode val="edge"/>
          <c:x val="0.77138253513557598"/>
          <c:y val="1.222800466894952E-2"/>
          <c:w val="0.18232113124799071"/>
          <c:h val="6.180863755666902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247368646438756E-2"/>
          <c:y val="9.5928796842709968E-2"/>
          <c:w val="0.96675263135356104"/>
          <c:h val="0.53570117652325067"/>
        </c:manualLayout>
      </c:layout>
      <c:barChart>
        <c:barDir val="col"/>
        <c:grouping val="clustered"/>
        <c:varyColors val="0"/>
        <c:ser>
          <c:idx val="1"/>
          <c:order val="0"/>
          <c:tx>
            <c:strRef>
              <c:f>'T 05'!$H$5</c:f>
              <c:strCache>
                <c:ptCount val="1"/>
                <c:pt idx="0">
                  <c:v>2022</c:v>
                </c:pt>
              </c:strCache>
            </c:strRef>
          </c:tx>
          <c:spPr>
            <a:solidFill>
              <a:srgbClr val="B59F54"/>
            </a:solidFill>
            <a:ln>
              <a:solidFill>
                <a:srgbClr val="B59F5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05'!$A$7:$A$18</c:f>
              <c:strCache>
                <c:ptCount val="12"/>
                <c:pt idx="0">
                  <c:v>يناير   January</c:v>
                </c:pt>
                <c:pt idx="1">
                  <c:v>فبراير   February</c:v>
                </c:pt>
                <c:pt idx="2">
                  <c:v>مارس   March</c:v>
                </c:pt>
                <c:pt idx="3">
                  <c:v>أبريل   April</c:v>
                </c:pt>
                <c:pt idx="4">
                  <c:v>مايو   May</c:v>
                </c:pt>
                <c:pt idx="5">
                  <c:v>يونيو   June</c:v>
                </c:pt>
                <c:pt idx="6">
                  <c:v>يوليو   July</c:v>
                </c:pt>
                <c:pt idx="7">
                  <c:v>أغسطس   August</c:v>
                </c:pt>
                <c:pt idx="8">
                  <c:v>سبتمبر   September</c:v>
                </c:pt>
                <c:pt idx="9">
                  <c:v>أكتوبر   October</c:v>
                </c:pt>
                <c:pt idx="10">
                  <c:v>نوفمبر   November</c:v>
                </c:pt>
                <c:pt idx="11">
                  <c:v>ديسمبر   December</c:v>
                </c:pt>
              </c:strCache>
            </c:strRef>
          </c:cat>
          <c:val>
            <c:numRef>
              <c:f>'T 05'!$H$7:$H$18</c:f>
              <c:numCache>
                <c:formatCode>#,##0</c:formatCode>
                <c:ptCount val="12"/>
                <c:pt idx="0">
                  <c:v>2105</c:v>
                </c:pt>
                <c:pt idx="1">
                  <c:v>1575</c:v>
                </c:pt>
                <c:pt idx="2">
                  <c:v>1730</c:v>
                </c:pt>
                <c:pt idx="3">
                  <c:v>1270</c:v>
                </c:pt>
                <c:pt idx="4">
                  <c:v>907</c:v>
                </c:pt>
                <c:pt idx="5">
                  <c:v>2680</c:v>
                </c:pt>
                <c:pt idx="6">
                  <c:v>1394</c:v>
                </c:pt>
                <c:pt idx="7">
                  <c:v>1930</c:v>
                </c:pt>
                <c:pt idx="8">
                  <c:v>1662</c:v>
                </c:pt>
                <c:pt idx="9">
                  <c:v>1512</c:v>
                </c:pt>
                <c:pt idx="10">
                  <c:v>1648</c:v>
                </c:pt>
                <c:pt idx="11">
                  <c:v>1664</c:v>
                </c:pt>
              </c:numCache>
            </c:numRef>
          </c:val>
          <c:extLst>
            <c:ext xmlns:c16="http://schemas.microsoft.com/office/drawing/2014/chart" uri="{C3380CC4-5D6E-409C-BE32-E72D297353CC}">
              <c16:uniqueId val="{00000002-76E8-47EB-B283-706E3665839B}"/>
            </c:ext>
          </c:extLst>
        </c:ser>
        <c:dLbls>
          <c:showLegendKey val="0"/>
          <c:showVal val="0"/>
          <c:showCatName val="0"/>
          <c:showSerName val="0"/>
          <c:showPercent val="0"/>
          <c:showBubbleSize val="0"/>
        </c:dLbls>
        <c:gapWidth val="150"/>
        <c:axId val="1648888959"/>
        <c:axId val="1648883551"/>
      </c:barChart>
      <c:catAx>
        <c:axId val="1648888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1648883551"/>
        <c:crosses val="autoZero"/>
        <c:auto val="1"/>
        <c:lblAlgn val="ctr"/>
        <c:lblOffset val="100"/>
        <c:noMultiLvlLbl val="0"/>
      </c:catAx>
      <c:valAx>
        <c:axId val="1648883551"/>
        <c:scaling>
          <c:orientation val="minMax"/>
        </c:scaling>
        <c:delete val="1"/>
        <c:axPos val="l"/>
        <c:numFmt formatCode="#,##0" sourceLinked="1"/>
        <c:majorTickMark val="none"/>
        <c:minorTickMark val="none"/>
        <c:tickLblPos val="nextTo"/>
        <c:crossAx val="1648888959"/>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018677867585036E-2"/>
          <c:y val="0.12857529546185023"/>
          <c:w val="0.98098132213241473"/>
          <c:h val="0.7600264420571381"/>
        </c:manualLayout>
      </c:layout>
      <c:barChart>
        <c:barDir val="col"/>
        <c:grouping val="clustered"/>
        <c:varyColors val="0"/>
        <c:ser>
          <c:idx val="0"/>
          <c:order val="0"/>
          <c:tx>
            <c:strRef>
              <c:f>'T 05'!$A$6</c:f>
              <c:strCache>
                <c:ptCount val="1"/>
                <c:pt idx="0">
                  <c:v>الجملة</c:v>
                </c:pt>
              </c:strCache>
            </c:strRef>
          </c:tx>
          <c:spPr>
            <a:solidFill>
              <a:srgbClr val="B59F54"/>
            </a:solidFill>
            <a:ln>
              <a:solidFill>
                <a:srgbClr val="B59F59"/>
              </a:solidFill>
            </a:ln>
            <a:effectLst/>
          </c:spPr>
          <c:invertIfNegative val="0"/>
          <c:dLbls>
            <c:dLbl>
              <c:idx val="5"/>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0E6-4130-BC76-B38AA9CA3B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05'!$B$5:$H$5</c:f>
              <c:numCache>
                <c:formatCode>General</c:formatCode>
                <c:ptCount val="7"/>
                <c:pt idx="0">
                  <c:v>2016</c:v>
                </c:pt>
                <c:pt idx="1">
                  <c:v>2017</c:v>
                </c:pt>
                <c:pt idx="2">
                  <c:v>2018</c:v>
                </c:pt>
                <c:pt idx="3">
                  <c:v>2019</c:v>
                </c:pt>
                <c:pt idx="4">
                  <c:v>2020</c:v>
                </c:pt>
                <c:pt idx="5">
                  <c:v>2021</c:v>
                </c:pt>
                <c:pt idx="6">
                  <c:v>2022</c:v>
                </c:pt>
              </c:numCache>
            </c:numRef>
          </c:cat>
          <c:val>
            <c:numRef>
              <c:f>'T 05'!$B$6:$H$6</c:f>
              <c:numCache>
                <c:formatCode>#,##0</c:formatCode>
                <c:ptCount val="7"/>
                <c:pt idx="0">
                  <c:v>52183.336427000009</c:v>
                </c:pt>
                <c:pt idx="1">
                  <c:v>33751.130145999996</c:v>
                </c:pt>
                <c:pt idx="2">
                  <c:v>32852</c:v>
                </c:pt>
                <c:pt idx="3">
                  <c:v>117215.21711299989</c:v>
                </c:pt>
                <c:pt idx="4">
                  <c:v>16837</c:v>
                </c:pt>
                <c:pt idx="5">
                  <c:v>17559</c:v>
                </c:pt>
                <c:pt idx="6">
                  <c:v>20077</c:v>
                </c:pt>
              </c:numCache>
            </c:numRef>
          </c:val>
          <c:extLst>
            <c:ext xmlns:c16="http://schemas.microsoft.com/office/drawing/2014/chart" uri="{C3380CC4-5D6E-409C-BE32-E72D297353CC}">
              <c16:uniqueId val="{00000004-30E6-4130-BC76-B38AA9CA3B38}"/>
            </c:ext>
          </c:extLst>
        </c:ser>
        <c:dLbls>
          <c:showLegendKey val="0"/>
          <c:showVal val="0"/>
          <c:showCatName val="0"/>
          <c:showSerName val="0"/>
          <c:showPercent val="0"/>
          <c:showBubbleSize val="0"/>
        </c:dLbls>
        <c:gapWidth val="219"/>
        <c:overlap val="-27"/>
        <c:axId val="160304623"/>
        <c:axId val="160305039"/>
      </c:barChart>
      <c:catAx>
        <c:axId val="160304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0305039"/>
        <c:crosses val="autoZero"/>
        <c:auto val="1"/>
        <c:lblAlgn val="ctr"/>
        <c:lblOffset val="100"/>
        <c:noMultiLvlLbl val="0"/>
      </c:catAx>
      <c:valAx>
        <c:axId val="160305039"/>
        <c:scaling>
          <c:orientation val="minMax"/>
          <c:max val="120000"/>
        </c:scaling>
        <c:delete val="1"/>
        <c:axPos val="l"/>
        <c:numFmt formatCode="#,##0" sourceLinked="1"/>
        <c:majorTickMark val="none"/>
        <c:minorTickMark val="none"/>
        <c:tickLblPos val="nextTo"/>
        <c:crossAx val="160304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449251</xdr:colOff>
      <xdr:row>2</xdr:row>
      <xdr:rowOff>47625</xdr:rowOff>
    </xdr:from>
    <xdr:to>
      <xdr:col>8</xdr:col>
      <xdr:colOff>453503</xdr:colOff>
      <xdr:row>12</xdr:row>
      <xdr:rowOff>63500</xdr:rowOff>
    </xdr:to>
    <xdr:pic>
      <xdr:nvPicPr>
        <xdr:cNvPr id="6" name="Picture 5">
          <a:extLst>
            <a:ext uri="{FF2B5EF4-FFF2-40B4-BE49-F238E27FC236}">
              <a16:creationId xmlns:a16="http://schemas.microsoft.com/office/drawing/2014/main" id="{6300F293-31AD-4C0C-892C-366F70AA2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9719497" y="365125"/>
          <a:ext cx="2957002" cy="2095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731404</xdr:colOff>
      <xdr:row>3</xdr:row>
      <xdr:rowOff>51956</xdr:rowOff>
    </xdr:from>
    <xdr:to>
      <xdr:col>7</xdr:col>
      <xdr:colOff>432954</xdr:colOff>
      <xdr:row>22</xdr:row>
      <xdr:rowOff>115456</xdr:rowOff>
    </xdr:to>
    <xdr:graphicFrame macro="">
      <xdr:nvGraphicFramePr>
        <xdr:cNvPr id="2" name="Chart 1">
          <a:extLst>
            <a:ext uri="{FF2B5EF4-FFF2-40B4-BE49-F238E27FC236}">
              <a16:creationId xmlns:a16="http://schemas.microsoft.com/office/drawing/2014/main" id="{FB38B5C9-8B89-4FD7-8DE6-9E7D9E744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716396</xdr:colOff>
      <xdr:row>29</xdr:row>
      <xdr:rowOff>51953</xdr:rowOff>
    </xdr:from>
    <xdr:to>
      <xdr:col>7</xdr:col>
      <xdr:colOff>417946</xdr:colOff>
      <xdr:row>48</xdr:row>
      <xdr:rowOff>115453</xdr:rowOff>
    </xdr:to>
    <xdr:graphicFrame macro="">
      <xdr:nvGraphicFramePr>
        <xdr:cNvPr id="3" name="Chart 2">
          <a:extLst>
            <a:ext uri="{FF2B5EF4-FFF2-40B4-BE49-F238E27FC236}">
              <a16:creationId xmlns:a16="http://schemas.microsoft.com/office/drawing/2014/main" id="{DC3DA4ED-FA39-4B30-A376-149EEE665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729673</xdr:colOff>
      <xdr:row>52</xdr:row>
      <xdr:rowOff>58303</xdr:rowOff>
    </xdr:from>
    <xdr:to>
      <xdr:col>7</xdr:col>
      <xdr:colOff>431223</xdr:colOff>
      <xdr:row>71</xdr:row>
      <xdr:rowOff>121803</xdr:rowOff>
    </xdr:to>
    <xdr:graphicFrame macro="">
      <xdr:nvGraphicFramePr>
        <xdr:cNvPr id="7" name="Chart 6">
          <a:extLst>
            <a:ext uri="{FF2B5EF4-FFF2-40B4-BE49-F238E27FC236}">
              <a16:creationId xmlns:a16="http://schemas.microsoft.com/office/drawing/2014/main" id="{F15B312F-32FA-460C-A503-9E6A57B01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716396</xdr:colOff>
      <xdr:row>78</xdr:row>
      <xdr:rowOff>25977</xdr:rowOff>
    </xdr:from>
    <xdr:to>
      <xdr:col>7</xdr:col>
      <xdr:colOff>417946</xdr:colOff>
      <xdr:row>97</xdr:row>
      <xdr:rowOff>89477</xdr:rowOff>
    </xdr:to>
    <xdr:graphicFrame macro="">
      <xdr:nvGraphicFramePr>
        <xdr:cNvPr id="8" name="Chart 7">
          <a:extLst>
            <a:ext uri="{FF2B5EF4-FFF2-40B4-BE49-F238E27FC236}">
              <a16:creationId xmlns:a16="http://schemas.microsoft.com/office/drawing/2014/main" id="{5CC28CEC-D07F-40F2-BC1C-1063CAA2AF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714663</xdr:colOff>
      <xdr:row>101</xdr:row>
      <xdr:rowOff>35791</xdr:rowOff>
    </xdr:from>
    <xdr:to>
      <xdr:col>7</xdr:col>
      <xdr:colOff>416213</xdr:colOff>
      <xdr:row>120</xdr:row>
      <xdr:rowOff>99291</xdr:rowOff>
    </xdr:to>
    <xdr:graphicFrame macro="">
      <xdr:nvGraphicFramePr>
        <xdr:cNvPr id="9" name="Chart 8">
          <a:extLst>
            <a:ext uri="{FF2B5EF4-FFF2-40B4-BE49-F238E27FC236}">
              <a16:creationId xmlns:a16="http://schemas.microsoft.com/office/drawing/2014/main" id="{7D1552AC-B92C-4666-9F97-B707DFA376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715816</xdr:colOff>
      <xdr:row>127</xdr:row>
      <xdr:rowOff>24822</xdr:rowOff>
    </xdr:from>
    <xdr:to>
      <xdr:col>7</xdr:col>
      <xdr:colOff>417366</xdr:colOff>
      <xdr:row>146</xdr:row>
      <xdr:rowOff>88322</xdr:rowOff>
    </xdr:to>
    <xdr:graphicFrame macro="">
      <xdr:nvGraphicFramePr>
        <xdr:cNvPr id="13" name="Chart 12">
          <a:extLst>
            <a:ext uri="{FF2B5EF4-FFF2-40B4-BE49-F238E27FC236}">
              <a16:creationId xmlns:a16="http://schemas.microsoft.com/office/drawing/2014/main" id="{56D1EFA9-154F-4EF1-B73C-FCBB24CE2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450850</xdr:colOff>
      <xdr:row>22</xdr:row>
      <xdr:rowOff>60324</xdr:rowOff>
    </xdr:from>
    <xdr:to>
      <xdr:col>14</xdr:col>
      <xdr:colOff>50800</xdr:colOff>
      <xdr:row>46</xdr:row>
      <xdr:rowOff>50799</xdr:rowOff>
    </xdr:to>
    <xdr:graphicFrame macro="">
      <xdr:nvGraphicFramePr>
        <xdr:cNvPr id="7" name="Chart 6">
          <a:extLst>
            <a:ext uri="{FF2B5EF4-FFF2-40B4-BE49-F238E27FC236}">
              <a16:creationId xmlns:a16="http://schemas.microsoft.com/office/drawing/2014/main" id="{E8847E8F-B301-4191-BA0D-72244E2F2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238125</xdr:colOff>
      <xdr:row>19</xdr:row>
      <xdr:rowOff>0</xdr:rowOff>
    </xdr:to>
    <xdr:sp macro="" textlink="">
      <xdr:nvSpPr>
        <xdr:cNvPr id="2" name="Text 1">
          <a:extLst>
            <a:ext uri="{FF2B5EF4-FFF2-40B4-BE49-F238E27FC236}">
              <a16:creationId xmlns:a16="http://schemas.microsoft.com/office/drawing/2014/main" id="{00000000-0008-0000-0700-000002000000}"/>
            </a:ext>
          </a:extLst>
        </xdr:cNvPr>
        <xdr:cNvSpPr txBox="1">
          <a:spLocks noChangeArrowheads="1"/>
        </xdr:cNvSpPr>
      </xdr:nvSpPr>
      <xdr:spPr bwMode="auto">
        <a:xfrm flipH="1">
          <a:off x="10093442475" y="5591175"/>
          <a:ext cx="238125" cy="0"/>
        </a:xfrm>
        <a:prstGeom prst="rect">
          <a:avLst/>
        </a:prstGeom>
        <a:solidFill>
          <a:srgbClr val="FFFFFF"/>
        </a:solidFill>
        <a:ln w="1">
          <a:noFill/>
          <a:miter lim="800000"/>
          <a:headEnd/>
          <a:tailEnd/>
        </a:ln>
      </xdr:spPr>
      <xdr:txBody>
        <a:bodyPr vertOverflow="clip" wrap="square" lIns="36576" tIns="32004" rIns="36576" bIns="32004" anchor="ctr" upright="1"/>
        <a:lstStyle/>
        <a:p>
          <a:pPr algn="ctr" rtl="1">
            <a:defRPr sz="1000"/>
          </a:pPr>
          <a:r>
            <a:rPr lang="ar-BH" sz="1200" b="1" i="0" u="none" strike="noStrike" baseline="0">
              <a:solidFill>
                <a:srgbClr val="000000"/>
              </a:solidFill>
              <a:cs typeface="Arabic Transparent"/>
            </a:rPr>
            <a:t>جـــدول</a:t>
          </a:r>
          <a:r>
            <a:rPr lang="ar-BH" sz="1000" b="1" i="0" u="none" strike="noStrike" baseline="0">
              <a:solidFill>
                <a:srgbClr val="000000"/>
              </a:solidFill>
              <a:cs typeface="Arabic Transparent"/>
            </a:rPr>
            <a:t> </a:t>
          </a:r>
          <a:r>
            <a:rPr lang="en-US" sz="1000" b="1" i="0" u="none" strike="noStrike" baseline="0">
              <a:solidFill>
                <a:srgbClr val="000000"/>
              </a:solidFill>
              <a:latin typeface="Arial"/>
              <a:cs typeface="Arial"/>
            </a:rPr>
            <a:t>Table 9.11</a:t>
          </a:r>
        </a:p>
      </xdr:txBody>
    </xdr:sp>
    <xdr:clientData/>
  </xdr:twoCellAnchor>
  <xdr:twoCellAnchor>
    <xdr:from>
      <xdr:col>0</xdr:col>
      <xdr:colOff>428625</xdr:colOff>
      <xdr:row>19</xdr:row>
      <xdr:rowOff>0</xdr:rowOff>
    </xdr:from>
    <xdr:to>
      <xdr:col>0</xdr:col>
      <xdr:colOff>600075</xdr:colOff>
      <xdr:row>19</xdr:row>
      <xdr:rowOff>0</xdr:rowOff>
    </xdr:to>
    <xdr:sp macro="" textlink="">
      <xdr:nvSpPr>
        <xdr:cNvPr id="3" name="Text 3">
          <a:extLst>
            <a:ext uri="{FF2B5EF4-FFF2-40B4-BE49-F238E27FC236}">
              <a16:creationId xmlns:a16="http://schemas.microsoft.com/office/drawing/2014/main" id="{00000000-0008-0000-0700-000003000000}"/>
            </a:ext>
          </a:extLst>
        </xdr:cNvPr>
        <xdr:cNvSpPr txBox="1">
          <a:spLocks noChangeArrowheads="1"/>
        </xdr:cNvSpPr>
      </xdr:nvSpPr>
      <xdr:spPr bwMode="auto">
        <a:xfrm flipH="1">
          <a:off x="10093080525" y="5591175"/>
          <a:ext cx="1714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9</xdr:col>
      <xdr:colOff>0</xdr:colOff>
      <xdr:row>0</xdr:row>
      <xdr:rowOff>0</xdr:rowOff>
    </xdr:from>
    <xdr:to>
      <xdr:col>9</xdr:col>
      <xdr:colOff>0</xdr:colOff>
      <xdr:row>0</xdr:row>
      <xdr:rowOff>38100</xdr:rowOff>
    </xdr:to>
    <xdr:sp macro="" textlink="">
      <xdr:nvSpPr>
        <xdr:cNvPr id="4" name="Text 4">
          <a:extLst>
            <a:ext uri="{FF2B5EF4-FFF2-40B4-BE49-F238E27FC236}">
              <a16:creationId xmlns:a16="http://schemas.microsoft.com/office/drawing/2014/main" id="{00000000-0008-0000-0700-000004000000}"/>
            </a:ext>
          </a:extLst>
        </xdr:cNvPr>
        <xdr:cNvSpPr txBox="1">
          <a:spLocks noChangeArrowheads="1"/>
        </xdr:cNvSpPr>
      </xdr:nvSpPr>
      <xdr:spPr bwMode="auto">
        <a:xfrm flipH="1">
          <a:off x="10092632850" y="285750"/>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9</xdr:row>
      <xdr:rowOff>228600</xdr:rowOff>
    </xdr:from>
    <xdr:to>
      <xdr:col>2</xdr:col>
      <xdr:colOff>200025</xdr:colOff>
      <xdr:row>10</xdr:row>
      <xdr:rowOff>0</xdr:rowOff>
    </xdr:to>
    <xdr:sp macro="" textlink="">
      <xdr:nvSpPr>
        <xdr:cNvPr id="5" name="Text 1">
          <a:extLst>
            <a:ext uri="{FF2B5EF4-FFF2-40B4-BE49-F238E27FC236}">
              <a16:creationId xmlns:a16="http://schemas.microsoft.com/office/drawing/2014/main" id="{00000000-0008-0000-0700-000005000000}"/>
            </a:ext>
          </a:extLst>
        </xdr:cNvPr>
        <xdr:cNvSpPr txBox="1">
          <a:spLocks noChangeArrowheads="1"/>
        </xdr:cNvSpPr>
      </xdr:nvSpPr>
      <xdr:spPr bwMode="auto">
        <a:xfrm flipH="1">
          <a:off x="10095042675" y="2943225"/>
          <a:ext cx="9525" cy="38100"/>
        </a:xfrm>
        <a:prstGeom prst="rect">
          <a:avLst/>
        </a:prstGeom>
        <a:solidFill>
          <a:srgbClr val="FFFFFF"/>
        </a:solidFill>
        <a:ln w="1">
          <a:noFill/>
          <a:miter lim="800000"/>
          <a:headEnd/>
          <a:tailEnd/>
        </a:ln>
      </xdr:spPr>
    </xdr:sp>
    <xdr:clientData/>
  </xdr:twoCellAnchor>
  <xdr:twoCellAnchor>
    <xdr:from>
      <xdr:col>0</xdr:col>
      <xdr:colOff>0</xdr:colOff>
      <xdr:row>19</xdr:row>
      <xdr:rowOff>0</xdr:rowOff>
    </xdr:from>
    <xdr:to>
      <xdr:col>0</xdr:col>
      <xdr:colOff>238125</xdr:colOff>
      <xdr:row>19</xdr:row>
      <xdr:rowOff>0</xdr:rowOff>
    </xdr:to>
    <xdr:sp macro="" textlink="">
      <xdr:nvSpPr>
        <xdr:cNvPr id="9" name="Text 1">
          <a:extLst>
            <a:ext uri="{FF2B5EF4-FFF2-40B4-BE49-F238E27FC236}">
              <a16:creationId xmlns:a16="http://schemas.microsoft.com/office/drawing/2014/main" id="{00000000-0008-0000-0700-000009000000}"/>
            </a:ext>
          </a:extLst>
        </xdr:cNvPr>
        <xdr:cNvSpPr txBox="1">
          <a:spLocks noChangeArrowheads="1"/>
        </xdr:cNvSpPr>
      </xdr:nvSpPr>
      <xdr:spPr bwMode="auto">
        <a:xfrm flipH="1">
          <a:off x="10093442475" y="5591175"/>
          <a:ext cx="238125" cy="0"/>
        </a:xfrm>
        <a:prstGeom prst="rect">
          <a:avLst/>
        </a:prstGeom>
        <a:solidFill>
          <a:srgbClr val="FFFFFF"/>
        </a:solidFill>
        <a:ln w="1">
          <a:noFill/>
          <a:miter lim="800000"/>
          <a:headEnd/>
          <a:tailEnd/>
        </a:ln>
      </xdr:spPr>
      <xdr:txBody>
        <a:bodyPr vertOverflow="clip" wrap="square" lIns="36576" tIns="32004" rIns="36576" bIns="32004" anchor="ctr" upright="1"/>
        <a:lstStyle/>
        <a:p>
          <a:pPr algn="ctr" rtl="1">
            <a:defRPr sz="1000"/>
          </a:pPr>
          <a:r>
            <a:rPr lang="ar-BH" sz="1200" b="1" i="0" u="none" strike="noStrike" baseline="0">
              <a:solidFill>
                <a:srgbClr val="000000"/>
              </a:solidFill>
              <a:cs typeface="Arabic Transparent"/>
            </a:rPr>
            <a:t>جـــدول</a:t>
          </a:r>
          <a:r>
            <a:rPr lang="ar-BH" sz="1000" b="1" i="0" u="none" strike="noStrike" baseline="0">
              <a:solidFill>
                <a:srgbClr val="000000"/>
              </a:solidFill>
              <a:cs typeface="Arabic Transparent"/>
            </a:rPr>
            <a:t> </a:t>
          </a:r>
          <a:r>
            <a:rPr lang="en-US" sz="1000" b="1" i="0" u="none" strike="noStrike" baseline="0">
              <a:solidFill>
                <a:srgbClr val="000000"/>
              </a:solidFill>
              <a:latin typeface="Arial"/>
              <a:cs typeface="Arial"/>
            </a:rPr>
            <a:t>Table 9.11</a:t>
          </a:r>
        </a:p>
      </xdr:txBody>
    </xdr:sp>
    <xdr:clientData/>
  </xdr:twoCellAnchor>
  <xdr:twoCellAnchor>
    <xdr:from>
      <xdr:col>0</xdr:col>
      <xdr:colOff>428625</xdr:colOff>
      <xdr:row>19</xdr:row>
      <xdr:rowOff>0</xdr:rowOff>
    </xdr:from>
    <xdr:to>
      <xdr:col>0</xdr:col>
      <xdr:colOff>600075</xdr:colOff>
      <xdr:row>19</xdr:row>
      <xdr:rowOff>0</xdr:rowOff>
    </xdr:to>
    <xdr:sp macro="" textlink="">
      <xdr:nvSpPr>
        <xdr:cNvPr id="10" name="Text 3">
          <a:extLst>
            <a:ext uri="{FF2B5EF4-FFF2-40B4-BE49-F238E27FC236}">
              <a16:creationId xmlns:a16="http://schemas.microsoft.com/office/drawing/2014/main" id="{00000000-0008-0000-0700-00000A000000}"/>
            </a:ext>
          </a:extLst>
        </xdr:cNvPr>
        <xdr:cNvSpPr txBox="1">
          <a:spLocks noChangeArrowheads="1"/>
        </xdr:cNvSpPr>
      </xdr:nvSpPr>
      <xdr:spPr bwMode="auto">
        <a:xfrm flipH="1">
          <a:off x="10093080525" y="5591175"/>
          <a:ext cx="1714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9</xdr:col>
      <xdr:colOff>0</xdr:colOff>
      <xdr:row>0</xdr:row>
      <xdr:rowOff>0</xdr:rowOff>
    </xdr:from>
    <xdr:to>
      <xdr:col>9</xdr:col>
      <xdr:colOff>0</xdr:colOff>
      <xdr:row>0</xdr:row>
      <xdr:rowOff>38100</xdr:rowOff>
    </xdr:to>
    <xdr:sp macro="" textlink="">
      <xdr:nvSpPr>
        <xdr:cNvPr id="11" name="Text 4">
          <a:extLst>
            <a:ext uri="{FF2B5EF4-FFF2-40B4-BE49-F238E27FC236}">
              <a16:creationId xmlns:a16="http://schemas.microsoft.com/office/drawing/2014/main" id="{00000000-0008-0000-0700-00000B000000}"/>
            </a:ext>
          </a:extLst>
        </xdr:cNvPr>
        <xdr:cNvSpPr txBox="1">
          <a:spLocks noChangeArrowheads="1"/>
        </xdr:cNvSpPr>
      </xdr:nvSpPr>
      <xdr:spPr bwMode="auto">
        <a:xfrm flipH="1">
          <a:off x="10092632850" y="285750"/>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9</xdr:row>
      <xdr:rowOff>228600</xdr:rowOff>
    </xdr:from>
    <xdr:to>
      <xdr:col>2</xdr:col>
      <xdr:colOff>200025</xdr:colOff>
      <xdr:row>10</xdr:row>
      <xdr:rowOff>0</xdr:rowOff>
    </xdr:to>
    <xdr:sp macro="" textlink="">
      <xdr:nvSpPr>
        <xdr:cNvPr id="12" name="Text 1">
          <a:extLst>
            <a:ext uri="{FF2B5EF4-FFF2-40B4-BE49-F238E27FC236}">
              <a16:creationId xmlns:a16="http://schemas.microsoft.com/office/drawing/2014/main" id="{00000000-0008-0000-0700-00000C000000}"/>
            </a:ext>
          </a:extLst>
        </xdr:cNvPr>
        <xdr:cNvSpPr txBox="1">
          <a:spLocks noChangeArrowheads="1"/>
        </xdr:cNvSpPr>
      </xdr:nvSpPr>
      <xdr:spPr bwMode="auto">
        <a:xfrm flipH="1">
          <a:off x="1009504267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6" name="Text 1">
          <a:extLst>
            <a:ext uri="{FF2B5EF4-FFF2-40B4-BE49-F238E27FC236}">
              <a16:creationId xmlns:a16="http://schemas.microsoft.com/office/drawing/2014/main" id="{00000000-0008-0000-0700-000010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7" name="Text 1">
          <a:extLst>
            <a:ext uri="{FF2B5EF4-FFF2-40B4-BE49-F238E27FC236}">
              <a16:creationId xmlns:a16="http://schemas.microsoft.com/office/drawing/2014/main" id="{00000000-0008-0000-0700-000011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8" name="Text 1">
          <a:extLst>
            <a:ext uri="{FF2B5EF4-FFF2-40B4-BE49-F238E27FC236}">
              <a16:creationId xmlns:a16="http://schemas.microsoft.com/office/drawing/2014/main" id="{00000000-0008-0000-0700-000012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9" name="Text 1">
          <a:extLst>
            <a:ext uri="{FF2B5EF4-FFF2-40B4-BE49-F238E27FC236}">
              <a16:creationId xmlns:a16="http://schemas.microsoft.com/office/drawing/2014/main" id="{00000000-0008-0000-0700-000013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0" name="Text 1">
          <a:extLst>
            <a:ext uri="{FF2B5EF4-FFF2-40B4-BE49-F238E27FC236}">
              <a16:creationId xmlns:a16="http://schemas.microsoft.com/office/drawing/2014/main" id="{00000000-0008-0000-0700-000014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1" name="Text 1">
          <a:extLst>
            <a:ext uri="{FF2B5EF4-FFF2-40B4-BE49-F238E27FC236}">
              <a16:creationId xmlns:a16="http://schemas.microsoft.com/office/drawing/2014/main" id="{00000000-0008-0000-0700-000015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2" name="Text 1">
          <a:extLst>
            <a:ext uri="{FF2B5EF4-FFF2-40B4-BE49-F238E27FC236}">
              <a16:creationId xmlns:a16="http://schemas.microsoft.com/office/drawing/2014/main" id="{00000000-0008-0000-0700-000016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3" name="Text 1">
          <a:extLst>
            <a:ext uri="{FF2B5EF4-FFF2-40B4-BE49-F238E27FC236}">
              <a16:creationId xmlns:a16="http://schemas.microsoft.com/office/drawing/2014/main" id="{00000000-0008-0000-0700-000017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4" name="Text 1">
          <a:extLst>
            <a:ext uri="{FF2B5EF4-FFF2-40B4-BE49-F238E27FC236}">
              <a16:creationId xmlns:a16="http://schemas.microsoft.com/office/drawing/2014/main" id="{00000000-0008-0000-0700-000018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5" name="Text 1">
          <a:extLst>
            <a:ext uri="{FF2B5EF4-FFF2-40B4-BE49-F238E27FC236}">
              <a16:creationId xmlns:a16="http://schemas.microsoft.com/office/drawing/2014/main" id="{00000000-0008-0000-0700-000019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6" name="Text 1">
          <a:extLst>
            <a:ext uri="{FF2B5EF4-FFF2-40B4-BE49-F238E27FC236}">
              <a16:creationId xmlns:a16="http://schemas.microsoft.com/office/drawing/2014/main" id="{00000000-0008-0000-0700-00001A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7" name="Text 1">
          <a:extLst>
            <a:ext uri="{FF2B5EF4-FFF2-40B4-BE49-F238E27FC236}">
              <a16:creationId xmlns:a16="http://schemas.microsoft.com/office/drawing/2014/main" id="{00000000-0008-0000-0700-00001B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8" name="Text 1">
          <a:extLst>
            <a:ext uri="{FF2B5EF4-FFF2-40B4-BE49-F238E27FC236}">
              <a16:creationId xmlns:a16="http://schemas.microsoft.com/office/drawing/2014/main" id="{00000000-0008-0000-0700-00001C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9" name="Text 1">
          <a:extLst>
            <a:ext uri="{FF2B5EF4-FFF2-40B4-BE49-F238E27FC236}">
              <a16:creationId xmlns:a16="http://schemas.microsoft.com/office/drawing/2014/main" id="{00000000-0008-0000-0700-00001D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2" name="Text 1">
          <a:extLst>
            <a:ext uri="{FF2B5EF4-FFF2-40B4-BE49-F238E27FC236}">
              <a16:creationId xmlns:a16="http://schemas.microsoft.com/office/drawing/2014/main" id="{A7729C18-ECC1-4C76-A53E-1333946B3598}"/>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3" name="Text 1">
          <a:extLst>
            <a:ext uri="{FF2B5EF4-FFF2-40B4-BE49-F238E27FC236}">
              <a16:creationId xmlns:a16="http://schemas.microsoft.com/office/drawing/2014/main" id="{EF5511F4-A3E8-4A9E-87C5-6B204ECE30A9}"/>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0</xdr:col>
      <xdr:colOff>801426</xdr:colOff>
      <xdr:row>48</xdr:row>
      <xdr:rowOff>19714</xdr:rowOff>
    </xdr:from>
    <xdr:to>
      <xdr:col>8</xdr:col>
      <xdr:colOff>454200</xdr:colOff>
      <xdr:row>65</xdr:row>
      <xdr:rowOff>31401</xdr:rowOff>
    </xdr:to>
    <xdr:graphicFrame macro="">
      <xdr:nvGraphicFramePr>
        <xdr:cNvPr id="6" name="Chart 5">
          <a:extLst>
            <a:ext uri="{FF2B5EF4-FFF2-40B4-BE49-F238E27FC236}">
              <a16:creationId xmlns:a16="http://schemas.microsoft.com/office/drawing/2014/main" id="{F4580B41-895C-918B-31F4-791FF1F834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759627</xdr:colOff>
      <xdr:row>24</xdr:row>
      <xdr:rowOff>99645</xdr:rowOff>
    </xdr:from>
    <xdr:to>
      <xdr:col>8</xdr:col>
      <xdr:colOff>412401</xdr:colOff>
      <xdr:row>41</xdr:row>
      <xdr:rowOff>131744</xdr:rowOff>
    </xdr:to>
    <xdr:graphicFrame macro="">
      <xdr:nvGraphicFramePr>
        <xdr:cNvPr id="7" name="Chart 6">
          <a:extLst>
            <a:ext uri="{FF2B5EF4-FFF2-40B4-BE49-F238E27FC236}">
              <a16:creationId xmlns:a16="http://schemas.microsoft.com/office/drawing/2014/main" id="{2C29659F-7D07-C6AB-E7AB-4BA9B13AA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38100</xdr:rowOff>
    </xdr:to>
    <xdr:sp macro="" textlink="">
      <xdr:nvSpPr>
        <xdr:cNvPr id="4" name="Text 4">
          <a:extLst>
            <a:ext uri="{FF2B5EF4-FFF2-40B4-BE49-F238E27FC236}">
              <a16:creationId xmlns:a16="http://schemas.microsoft.com/office/drawing/2014/main" id="{00000000-0008-0000-0800-000004000000}"/>
            </a:ext>
          </a:extLst>
        </xdr:cNvPr>
        <xdr:cNvSpPr txBox="1">
          <a:spLocks noChangeArrowheads="1"/>
        </xdr:cNvSpPr>
      </xdr:nvSpPr>
      <xdr:spPr bwMode="auto">
        <a:xfrm flipH="1">
          <a:off x="10167620000" y="275167"/>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9</xdr:row>
      <xdr:rowOff>228600</xdr:rowOff>
    </xdr:from>
    <xdr:to>
      <xdr:col>2</xdr:col>
      <xdr:colOff>200025</xdr:colOff>
      <xdr:row>10</xdr:row>
      <xdr:rowOff>0</xdr:rowOff>
    </xdr:to>
    <xdr:sp macro="" textlink="">
      <xdr:nvSpPr>
        <xdr:cNvPr id="5" name="Text 1">
          <a:extLst>
            <a:ext uri="{FF2B5EF4-FFF2-40B4-BE49-F238E27FC236}">
              <a16:creationId xmlns:a16="http://schemas.microsoft.com/office/drawing/2014/main" id="{00000000-0008-0000-0800-000005000000}"/>
            </a:ext>
          </a:extLst>
        </xdr:cNvPr>
        <xdr:cNvSpPr txBox="1">
          <a:spLocks noChangeArrowheads="1"/>
        </xdr:cNvSpPr>
      </xdr:nvSpPr>
      <xdr:spPr bwMode="auto">
        <a:xfrm flipH="1">
          <a:off x="10170023475" y="3075517"/>
          <a:ext cx="9525" cy="4233"/>
        </a:xfrm>
        <a:prstGeom prst="rect">
          <a:avLst/>
        </a:prstGeom>
        <a:solidFill>
          <a:srgbClr val="FFFFFF"/>
        </a:solidFill>
        <a:ln w="1">
          <a:noFill/>
          <a:miter lim="800000"/>
          <a:headEnd/>
          <a:tailEnd/>
        </a:ln>
      </xdr:spPr>
    </xdr:sp>
    <xdr:clientData/>
  </xdr:twoCellAnchor>
  <xdr:twoCellAnchor>
    <xdr:from>
      <xdr:col>9</xdr:col>
      <xdr:colOff>0</xdr:colOff>
      <xdr:row>0</xdr:row>
      <xdr:rowOff>0</xdr:rowOff>
    </xdr:from>
    <xdr:to>
      <xdr:col>9</xdr:col>
      <xdr:colOff>0</xdr:colOff>
      <xdr:row>0</xdr:row>
      <xdr:rowOff>38100</xdr:rowOff>
    </xdr:to>
    <xdr:sp macro="" textlink="">
      <xdr:nvSpPr>
        <xdr:cNvPr id="11" name="Text 4">
          <a:extLst>
            <a:ext uri="{FF2B5EF4-FFF2-40B4-BE49-F238E27FC236}">
              <a16:creationId xmlns:a16="http://schemas.microsoft.com/office/drawing/2014/main" id="{00000000-0008-0000-0800-00000B000000}"/>
            </a:ext>
          </a:extLst>
        </xdr:cNvPr>
        <xdr:cNvSpPr txBox="1">
          <a:spLocks noChangeArrowheads="1"/>
        </xdr:cNvSpPr>
      </xdr:nvSpPr>
      <xdr:spPr bwMode="auto">
        <a:xfrm flipH="1">
          <a:off x="10167620000" y="275167"/>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9</xdr:row>
      <xdr:rowOff>228600</xdr:rowOff>
    </xdr:from>
    <xdr:to>
      <xdr:col>2</xdr:col>
      <xdr:colOff>200025</xdr:colOff>
      <xdr:row>10</xdr:row>
      <xdr:rowOff>0</xdr:rowOff>
    </xdr:to>
    <xdr:sp macro="" textlink="">
      <xdr:nvSpPr>
        <xdr:cNvPr id="12" name="Text 1">
          <a:extLst>
            <a:ext uri="{FF2B5EF4-FFF2-40B4-BE49-F238E27FC236}">
              <a16:creationId xmlns:a16="http://schemas.microsoft.com/office/drawing/2014/main" id="{00000000-0008-0000-0800-00000C000000}"/>
            </a:ext>
          </a:extLst>
        </xdr:cNvPr>
        <xdr:cNvSpPr txBox="1">
          <a:spLocks noChangeArrowheads="1"/>
        </xdr:cNvSpPr>
      </xdr:nvSpPr>
      <xdr:spPr bwMode="auto">
        <a:xfrm flipH="1">
          <a:off x="10170023475"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6" name="Text 1">
          <a:extLst>
            <a:ext uri="{FF2B5EF4-FFF2-40B4-BE49-F238E27FC236}">
              <a16:creationId xmlns:a16="http://schemas.microsoft.com/office/drawing/2014/main" id="{00000000-0008-0000-0800-000010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7" name="Text 1">
          <a:extLst>
            <a:ext uri="{FF2B5EF4-FFF2-40B4-BE49-F238E27FC236}">
              <a16:creationId xmlns:a16="http://schemas.microsoft.com/office/drawing/2014/main" id="{00000000-0008-0000-0800-000011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8" name="Text 1">
          <a:extLst>
            <a:ext uri="{FF2B5EF4-FFF2-40B4-BE49-F238E27FC236}">
              <a16:creationId xmlns:a16="http://schemas.microsoft.com/office/drawing/2014/main" id="{00000000-0008-0000-0800-000012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19" name="Text 1">
          <a:extLst>
            <a:ext uri="{FF2B5EF4-FFF2-40B4-BE49-F238E27FC236}">
              <a16:creationId xmlns:a16="http://schemas.microsoft.com/office/drawing/2014/main" id="{00000000-0008-0000-0800-000013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2</xdr:col>
      <xdr:colOff>190500</xdr:colOff>
      <xdr:row>35</xdr:row>
      <xdr:rowOff>228600</xdr:rowOff>
    </xdr:from>
    <xdr:to>
      <xdr:col>2</xdr:col>
      <xdr:colOff>200025</xdr:colOff>
      <xdr:row>36</xdr:row>
      <xdr:rowOff>0</xdr:rowOff>
    </xdr:to>
    <xdr:sp macro="" textlink="">
      <xdr:nvSpPr>
        <xdr:cNvPr id="20" name="Text 1">
          <a:extLst>
            <a:ext uri="{FF2B5EF4-FFF2-40B4-BE49-F238E27FC236}">
              <a16:creationId xmlns:a16="http://schemas.microsoft.com/office/drawing/2014/main" id="{00000000-0008-0000-0800-000014000000}"/>
            </a:ext>
          </a:extLst>
        </xdr:cNvPr>
        <xdr:cNvSpPr txBox="1">
          <a:spLocks noChangeArrowheads="1"/>
        </xdr:cNvSpPr>
      </xdr:nvSpPr>
      <xdr:spPr bwMode="auto">
        <a:xfrm flipH="1">
          <a:off x="10170023475" y="6409267"/>
          <a:ext cx="9525" cy="4233"/>
        </a:xfrm>
        <a:prstGeom prst="rect">
          <a:avLst/>
        </a:prstGeom>
        <a:solidFill>
          <a:srgbClr val="FFFFFF"/>
        </a:solidFill>
        <a:ln w="1">
          <a:noFill/>
          <a:miter lim="800000"/>
          <a:headEnd/>
          <a:tailEnd/>
        </a:ln>
      </xdr:spPr>
    </xdr:sp>
    <xdr:clientData/>
  </xdr:twoCellAnchor>
  <xdr:twoCellAnchor>
    <xdr:from>
      <xdr:col>2</xdr:col>
      <xdr:colOff>190500</xdr:colOff>
      <xdr:row>35</xdr:row>
      <xdr:rowOff>228600</xdr:rowOff>
    </xdr:from>
    <xdr:to>
      <xdr:col>2</xdr:col>
      <xdr:colOff>200025</xdr:colOff>
      <xdr:row>36</xdr:row>
      <xdr:rowOff>0</xdr:rowOff>
    </xdr:to>
    <xdr:sp macro="" textlink="">
      <xdr:nvSpPr>
        <xdr:cNvPr id="21" name="Text 1">
          <a:extLst>
            <a:ext uri="{FF2B5EF4-FFF2-40B4-BE49-F238E27FC236}">
              <a16:creationId xmlns:a16="http://schemas.microsoft.com/office/drawing/2014/main" id="{00000000-0008-0000-0800-000015000000}"/>
            </a:ext>
          </a:extLst>
        </xdr:cNvPr>
        <xdr:cNvSpPr txBox="1">
          <a:spLocks noChangeArrowheads="1"/>
        </xdr:cNvSpPr>
      </xdr:nvSpPr>
      <xdr:spPr bwMode="auto">
        <a:xfrm flipH="1">
          <a:off x="10170023475"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2" name="Text 1">
          <a:extLst>
            <a:ext uri="{FF2B5EF4-FFF2-40B4-BE49-F238E27FC236}">
              <a16:creationId xmlns:a16="http://schemas.microsoft.com/office/drawing/2014/main" id="{00000000-0008-0000-0800-000016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3" name="Text 1">
          <a:extLst>
            <a:ext uri="{FF2B5EF4-FFF2-40B4-BE49-F238E27FC236}">
              <a16:creationId xmlns:a16="http://schemas.microsoft.com/office/drawing/2014/main" id="{00000000-0008-0000-0800-000017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4" name="Text 1">
          <a:extLst>
            <a:ext uri="{FF2B5EF4-FFF2-40B4-BE49-F238E27FC236}">
              <a16:creationId xmlns:a16="http://schemas.microsoft.com/office/drawing/2014/main" id="{00000000-0008-0000-0800-000018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5" name="Text 1">
          <a:extLst>
            <a:ext uri="{FF2B5EF4-FFF2-40B4-BE49-F238E27FC236}">
              <a16:creationId xmlns:a16="http://schemas.microsoft.com/office/drawing/2014/main" id="{00000000-0008-0000-0800-000019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6" name="Text 1">
          <a:extLst>
            <a:ext uri="{FF2B5EF4-FFF2-40B4-BE49-F238E27FC236}">
              <a16:creationId xmlns:a16="http://schemas.microsoft.com/office/drawing/2014/main" id="{00000000-0008-0000-0800-00001A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27" name="Text 1">
          <a:extLst>
            <a:ext uri="{FF2B5EF4-FFF2-40B4-BE49-F238E27FC236}">
              <a16:creationId xmlns:a16="http://schemas.microsoft.com/office/drawing/2014/main" id="{00000000-0008-0000-0800-00001B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8" name="Text 1">
          <a:extLst>
            <a:ext uri="{FF2B5EF4-FFF2-40B4-BE49-F238E27FC236}">
              <a16:creationId xmlns:a16="http://schemas.microsoft.com/office/drawing/2014/main" id="{00000000-0008-0000-0800-00001C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29" name="Text 1">
          <a:extLst>
            <a:ext uri="{FF2B5EF4-FFF2-40B4-BE49-F238E27FC236}">
              <a16:creationId xmlns:a16="http://schemas.microsoft.com/office/drawing/2014/main" id="{00000000-0008-0000-0800-00001D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0" name="Text 1">
          <a:extLst>
            <a:ext uri="{FF2B5EF4-FFF2-40B4-BE49-F238E27FC236}">
              <a16:creationId xmlns:a16="http://schemas.microsoft.com/office/drawing/2014/main" id="{00000000-0008-0000-0800-00001E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1" name="Text 1">
          <a:extLst>
            <a:ext uri="{FF2B5EF4-FFF2-40B4-BE49-F238E27FC236}">
              <a16:creationId xmlns:a16="http://schemas.microsoft.com/office/drawing/2014/main" id="{00000000-0008-0000-0800-00001F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32" name="Text 1">
          <a:extLst>
            <a:ext uri="{FF2B5EF4-FFF2-40B4-BE49-F238E27FC236}">
              <a16:creationId xmlns:a16="http://schemas.microsoft.com/office/drawing/2014/main" id="{00000000-0008-0000-0800-000020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33" name="Text 1">
          <a:extLst>
            <a:ext uri="{FF2B5EF4-FFF2-40B4-BE49-F238E27FC236}">
              <a16:creationId xmlns:a16="http://schemas.microsoft.com/office/drawing/2014/main" id="{00000000-0008-0000-0800-000021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8" name="Text 1">
          <a:extLst>
            <a:ext uri="{FF2B5EF4-FFF2-40B4-BE49-F238E27FC236}">
              <a16:creationId xmlns:a16="http://schemas.microsoft.com/office/drawing/2014/main" id="{00000000-0008-0000-0800-000026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39" name="Text 1">
          <a:extLst>
            <a:ext uri="{FF2B5EF4-FFF2-40B4-BE49-F238E27FC236}">
              <a16:creationId xmlns:a16="http://schemas.microsoft.com/office/drawing/2014/main" id="{00000000-0008-0000-0800-000027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42" name="Text 1">
          <a:extLst>
            <a:ext uri="{FF2B5EF4-FFF2-40B4-BE49-F238E27FC236}">
              <a16:creationId xmlns:a16="http://schemas.microsoft.com/office/drawing/2014/main" id="{00000000-0008-0000-0800-00002A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43" name="Text 1">
          <a:extLst>
            <a:ext uri="{FF2B5EF4-FFF2-40B4-BE49-F238E27FC236}">
              <a16:creationId xmlns:a16="http://schemas.microsoft.com/office/drawing/2014/main" id="{00000000-0008-0000-0800-00002B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48" name="Text 1">
          <a:extLst>
            <a:ext uri="{FF2B5EF4-FFF2-40B4-BE49-F238E27FC236}">
              <a16:creationId xmlns:a16="http://schemas.microsoft.com/office/drawing/2014/main" id="{00000000-0008-0000-0800-000030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49" name="Text 1">
          <a:extLst>
            <a:ext uri="{FF2B5EF4-FFF2-40B4-BE49-F238E27FC236}">
              <a16:creationId xmlns:a16="http://schemas.microsoft.com/office/drawing/2014/main" id="{00000000-0008-0000-0800-000031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50" name="Text 1">
          <a:extLst>
            <a:ext uri="{FF2B5EF4-FFF2-40B4-BE49-F238E27FC236}">
              <a16:creationId xmlns:a16="http://schemas.microsoft.com/office/drawing/2014/main" id="{00000000-0008-0000-0800-000032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51" name="Text 1">
          <a:extLst>
            <a:ext uri="{FF2B5EF4-FFF2-40B4-BE49-F238E27FC236}">
              <a16:creationId xmlns:a16="http://schemas.microsoft.com/office/drawing/2014/main" id="{00000000-0008-0000-0800-000033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46" name="Text 1">
          <a:extLst>
            <a:ext uri="{FF2B5EF4-FFF2-40B4-BE49-F238E27FC236}">
              <a16:creationId xmlns:a16="http://schemas.microsoft.com/office/drawing/2014/main" id="{002DA4C6-5266-4A00-8612-8FF7169F6261}"/>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9</xdr:row>
      <xdr:rowOff>228600</xdr:rowOff>
    </xdr:from>
    <xdr:to>
      <xdr:col>1</xdr:col>
      <xdr:colOff>200025</xdr:colOff>
      <xdr:row>10</xdr:row>
      <xdr:rowOff>0</xdr:rowOff>
    </xdr:to>
    <xdr:sp macro="" textlink="">
      <xdr:nvSpPr>
        <xdr:cNvPr id="47" name="Text 1">
          <a:extLst>
            <a:ext uri="{FF2B5EF4-FFF2-40B4-BE49-F238E27FC236}">
              <a16:creationId xmlns:a16="http://schemas.microsoft.com/office/drawing/2014/main" id="{225C3E14-F77E-4F10-BE25-45DB15AD7F07}"/>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52" name="Text 1">
          <a:extLst>
            <a:ext uri="{FF2B5EF4-FFF2-40B4-BE49-F238E27FC236}">
              <a16:creationId xmlns:a16="http://schemas.microsoft.com/office/drawing/2014/main" id="{3C62AAC5-AA0B-4A1E-A3C3-806FE574C28E}"/>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35</xdr:row>
      <xdr:rowOff>228600</xdr:rowOff>
    </xdr:from>
    <xdr:to>
      <xdr:col>1</xdr:col>
      <xdr:colOff>200025</xdr:colOff>
      <xdr:row>36</xdr:row>
      <xdr:rowOff>0</xdr:rowOff>
    </xdr:to>
    <xdr:sp macro="" textlink="">
      <xdr:nvSpPr>
        <xdr:cNvPr id="53" name="Text 1">
          <a:extLst>
            <a:ext uri="{FF2B5EF4-FFF2-40B4-BE49-F238E27FC236}">
              <a16:creationId xmlns:a16="http://schemas.microsoft.com/office/drawing/2014/main" id="{EE8812B7-4E77-42AC-8FEC-75C9A9FD0F01}"/>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2</xdr:col>
      <xdr:colOff>190500</xdr:colOff>
      <xdr:row>22</xdr:row>
      <xdr:rowOff>228600</xdr:rowOff>
    </xdr:from>
    <xdr:to>
      <xdr:col>2</xdr:col>
      <xdr:colOff>200025</xdr:colOff>
      <xdr:row>23</xdr:row>
      <xdr:rowOff>0</xdr:rowOff>
    </xdr:to>
    <xdr:sp macro="" textlink="">
      <xdr:nvSpPr>
        <xdr:cNvPr id="2" name="Text 1">
          <a:extLst>
            <a:ext uri="{FF2B5EF4-FFF2-40B4-BE49-F238E27FC236}">
              <a16:creationId xmlns:a16="http://schemas.microsoft.com/office/drawing/2014/main" id="{E2F0A14F-4A14-444D-94B2-B4B8E1FB7E91}"/>
            </a:ext>
          </a:extLst>
        </xdr:cNvPr>
        <xdr:cNvSpPr txBox="1">
          <a:spLocks noChangeArrowheads="1"/>
        </xdr:cNvSpPr>
      </xdr:nvSpPr>
      <xdr:spPr bwMode="auto">
        <a:xfrm flipH="1">
          <a:off x="10171600392" y="9668933"/>
          <a:ext cx="9525" cy="4234"/>
        </a:xfrm>
        <a:prstGeom prst="rect">
          <a:avLst/>
        </a:prstGeom>
        <a:solidFill>
          <a:srgbClr val="FFFFFF"/>
        </a:solidFill>
        <a:ln w="1">
          <a:noFill/>
          <a:miter lim="800000"/>
          <a:headEnd/>
          <a:tailEnd/>
        </a:ln>
      </xdr:spPr>
    </xdr:sp>
    <xdr:clientData/>
  </xdr:twoCellAnchor>
  <xdr:twoCellAnchor>
    <xdr:from>
      <xdr:col>2</xdr:col>
      <xdr:colOff>190500</xdr:colOff>
      <xdr:row>22</xdr:row>
      <xdr:rowOff>228600</xdr:rowOff>
    </xdr:from>
    <xdr:to>
      <xdr:col>2</xdr:col>
      <xdr:colOff>200025</xdr:colOff>
      <xdr:row>23</xdr:row>
      <xdr:rowOff>0</xdr:rowOff>
    </xdr:to>
    <xdr:sp macro="" textlink="">
      <xdr:nvSpPr>
        <xdr:cNvPr id="3" name="Text 1">
          <a:extLst>
            <a:ext uri="{FF2B5EF4-FFF2-40B4-BE49-F238E27FC236}">
              <a16:creationId xmlns:a16="http://schemas.microsoft.com/office/drawing/2014/main" id="{700DC8D6-FC26-4296-A7BD-1DF4AD51AAF2}"/>
            </a:ext>
          </a:extLst>
        </xdr:cNvPr>
        <xdr:cNvSpPr txBox="1">
          <a:spLocks noChangeArrowheads="1"/>
        </xdr:cNvSpPr>
      </xdr:nvSpPr>
      <xdr:spPr bwMode="auto">
        <a:xfrm flipH="1">
          <a:off x="10171600392"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6" name="Text 1">
          <a:extLst>
            <a:ext uri="{FF2B5EF4-FFF2-40B4-BE49-F238E27FC236}">
              <a16:creationId xmlns:a16="http://schemas.microsoft.com/office/drawing/2014/main" id="{5A660B74-BA6D-4C25-9692-F1FE9C0CEBF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7" name="Text 1">
          <a:extLst>
            <a:ext uri="{FF2B5EF4-FFF2-40B4-BE49-F238E27FC236}">
              <a16:creationId xmlns:a16="http://schemas.microsoft.com/office/drawing/2014/main" id="{706C35DD-80E3-42FB-B4B9-62BFB428F72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8" name="Text 1">
          <a:extLst>
            <a:ext uri="{FF2B5EF4-FFF2-40B4-BE49-F238E27FC236}">
              <a16:creationId xmlns:a16="http://schemas.microsoft.com/office/drawing/2014/main" id="{9E507571-7E4E-438B-9794-51EF04F86957}"/>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9" name="Text 1">
          <a:extLst>
            <a:ext uri="{FF2B5EF4-FFF2-40B4-BE49-F238E27FC236}">
              <a16:creationId xmlns:a16="http://schemas.microsoft.com/office/drawing/2014/main" id="{4672F0E9-0F8E-47C7-9F0A-C1A9619D305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10" name="Text 1">
          <a:extLst>
            <a:ext uri="{FF2B5EF4-FFF2-40B4-BE49-F238E27FC236}">
              <a16:creationId xmlns:a16="http://schemas.microsoft.com/office/drawing/2014/main" id="{123D9B41-2317-4B96-B023-56282BBA65D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13" name="Text 1">
          <a:extLst>
            <a:ext uri="{FF2B5EF4-FFF2-40B4-BE49-F238E27FC236}">
              <a16:creationId xmlns:a16="http://schemas.microsoft.com/office/drawing/2014/main" id="{86E5A270-DADD-4AB0-B063-BC4BF4D4A942}"/>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14" name="Text 1">
          <a:extLst>
            <a:ext uri="{FF2B5EF4-FFF2-40B4-BE49-F238E27FC236}">
              <a16:creationId xmlns:a16="http://schemas.microsoft.com/office/drawing/2014/main" id="{0D249F01-D760-462E-87EE-5F8BA0E4E929}"/>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15" name="Text 1">
          <a:extLst>
            <a:ext uri="{FF2B5EF4-FFF2-40B4-BE49-F238E27FC236}">
              <a16:creationId xmlns:a16="http://schemas.microsoft.com/office/drawing/2014/main" id="{22D39FED-EBAD-4C46-AE9A-A07D8085C93F}"/>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34" name="Text 1">
          <a:extLst>
            <a:ext uri="{FF2B5EF4-FFF2-40B4-BE49-F238E27FC236}">
              <a16:creationId xmlns:a16="http://schemas.microsoft.com/office/drawing/2014/main" id="{672256AD-D5F5-47C6-BF0F-BD91005E1A8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35" name="Text 1">
          <a:extLst>
            <a:ext uri="{FF2B5EF4-FFF2-40B4-BE49-F238E27FC236}">
              <a16:creationId xmlns:a16="http://schemas.microsoft.com/office/drawing/2014/main" id="{5D14D4B6-DAD7-4172-AB5E-819BFCC61E17}"/>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36" name="Text 1">
          <a:extLst>
            <a:ext uri="{FF2B5EF4-FFF2-40B4-BE49-F238E27FC236}">
              <a16:creationId xmlns:a16="http://schemas.microsoft.com/office/drawing/2014/main" id="{1C14DF71-DAFD-4B09-BC28-00FCC2E3714E}"/>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37" name="Text 1">
          <a:extLst>
            <a:ext uri="{FF2B5EF4-FFF2-40B4-BE49-F238E27FC236}">
              <a16:creationId xmlns:a16="http://schemas.microsoft.com/office/drawing/2014/main" id="{DFB9A638-1E73-497F-A5A4-D11EFDB56F8E}"/>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40" name="Text 1">
          <a:extLst>
            <a:ext uri="{FF2B5EF4-FFF2-40B4-BE49-F238E27FC236}">
              <a16:creationId xmlns:a16="http://schemas.microsoft.com/office/drawing/2014/main" id="{31683C10-6780-4E90-B06A-CC531FCF3C2D}"/>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22</xdr:row>
      <xdr:rowOff>228600</xdr:rowOff>
    </xdr:from>
    <xdr:to>
      <xdr:col>1</xdr:col>
      <xdr:colOff>200025</xdr:colOff>
      <xdr:row>23</xdr:row>
      <xdr:rowOff>0</xdr:rowOff>
    </xdr:to>
    <xdr:sp macro="" textlink="">
      <xdr:nvSpPr>
        <xdr:cNvPr id="41" name="Text 1">
          <a:extLst>
            <a:ext uri="{FF2B5EF4-FFF2-40B4-BE49-F238E27FC236}">
              <a16:creationId xmlns:a16="http://schemas.microsoft.com/office/drawing/2014/main" id="{F4EED514-0B34-4FA3-9E09-3A80F453412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138546</xdr:colOff>
      <xdr:row>27</xdr:row>
      <xdr:rowOff>103909</xdr:rowOff>
    </xdr:from>
    <xdr:to>
      <xdr:col>7</xdr:col>
      <xdr:colOff>1137228</xdr:colOff>
      <xdr:row>45</xdr:row>
      <xdr:rowOff>41562</xdr:rowOff>
    </xdr:to>
    <xdr:graphicFrame macro="">
      <xdr:nvGraphicFramePr>
        <xdr:cNvPr id="2" name="Chart 1">
          <a:extLst>
            <a:ext uri="{FF2B5EF4-FFF2-40B4-BE49-F238E27FC236}">
              <a16:creationId xmlns:a16="http://schemas.microsoft.com/office/drawing/2014/main" id="{78E0677C-DB8E-44A4-BE94-B2E4FCA2F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70658</xdr:colOff>
      <xdr:row>3</xdr:row>
      <xdr:rowOff>112568</xdr:rowOff>
    </xdr:from>
    <xdr:to>
      <xdr:col>7</xdr:col>
      <xdr:colOff>1066800</xdr:colOff>
      <xdr:row>21</xdr:row>
      <xdr:rowOff>49807</xdr:rowOff>
    </xdr:to>
    <xdr:graphicFrame macro="">
      <xdr:nvGraphicFramePr>
        <xdr:cNvPr id="5" name="Chart 4">
          <a:extLst>
            <a:ext uri="{FF2B5EF4-FFF2-40B4-BE49-F238E27FC236}">
              <a16:creationId xmlns:a16="http://schemas.microsoft.com/office/drawing/2014/main" id="{F48E4E3D-679C-408D-A109-47652811B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121226</xdr:colOff>
      <xdr:row>50</xdr:row>
      <xdr:rowOff>86589</xdr:rowOff>
    </xdr:from>
    <xdr:to>
      <xdr:col>7</xdr:col>
      <xdr:colOff>1119908</xdr:colOff>
      <xdr:row>68</xdr:row>
      <xdr:rowOff>155863</xdr:rowOff>
    </xdr:to>
    <xdr:graphicFrame macro="">
      <xdr:nvGraphicFramePr>
        <xdr:cNvPr id="7" name="Chart 6">
          <a:extLst>
            <a:ext uri="{FF2B5EF4-FFF2-40B4-BE49-F238E27FC236}">
              <a16:creationId xmlns:a16="http://schemas.microsoft.com/office/drawing/2014/main" id="{565224EE-44DB-43C2-8CE5-443D9B591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ocuments/HR%20Forms/&#1606;&#1605;&#1575;&#1584;&#1580;%20&#1608;&#1573;&#1587;&#1578;&#1605;&#1575;&#1585;&#1575;&#1578;/&#1606;&#1605;&#1575;&#1584;&#1580;/&#1606;&#1605;&#1575;&#1584;&#1580;%20&#1575;&#1604;&#1571;&#1603;&#1587;&#1604;-Excel%20Template/&#1587;&#1580;&#1604;%20&#1605;&#1608;&#1590;&#1608;&#1593;&#1575;&#1578;%20&#1575;&#1604;&#1605;&#1593;&#1604;&#1608;&#1605;&#1575;&#1578;%20&#1608;&#1575;&#1604;&#1608;&#1579;&#1575;&#1574;&#1602;%20-%20Information%20Asset%20Regi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rol"/>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التعاريف"/>
      <sheetName val="Parameter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F12" t="str">
            <v>Major - مرتفع</v>
          </cell>
          <cell r="G12" t="str">
            <v>CONFIDENTIAL</v>
          </cell>
          <cell r="H12">
            <v>3</v>
          </cell>
        </row>
        <row r="13">
          <cell r="F13" t="str">
            <v>Minor - بسيط</v>
          </cell>
          <cell r="G13" t="str">
            <v>UNCLASSIFIED</v>
          </cell>
          <cell r="H13">
            <v>1</v>
          </cell>
        </row>
        <row r="14">
          <cell r="F14" t="str">
            <v>Moderate - متوسط</v>
          </cell>
          <cell r="G14" t="str">
            <v>RESTRICTED / LIMITED</v>
          </cell>
          <cell r="H14">
            <v>2</v>
          </cell>
        </row>
        <row r="15">
          <cell r="F15" t="str">
            <v>None - منعدم</v>
          </cell>
          <cell r="G15" t="str">
            <v>UNCLASSIFIED</v>
          </cell>
          <cell r="H15">
            <v>0</v>
          </cell>
        </row>
        <row r="16">
          <cell r="F16" t="str">
            <v>Severe - عالي</v>
          </cell>
          <cell r="G16" t="str">
            <v>STRICTLY CONFIDENTIAL</v>
          </cell>
          <cell r="H16">
            <v>4</v>
          </cell>
        </row>
        <row r="19">
          <cell r="F19" t="str">
            <v>None - منعدم</v>
          </cell>
        </row>
        <row r="20">
          <cell r="F20" t="str">
            <v>Minor - بسيط</v>
          </cell>
        </row>
        <row r="21">
          <cell r="F21" t="str">
            <v>Moderate - متوسط</v>
          </cell>
        </row>
        <row r="22">
          <cell r="F22" t="str">
            <v>Major - مرتفع</v>
          </cell>
        </row>
        <row r="23">
          <cell r="F23" t="str">
            <v>Severe - عالي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A49"/>
  <sheetViews>
    <sheetView showGridLines="0" rightToLeft="1" view="pageBreakPreview" zoomScale="60" zoomScaleNormal="70" workbookViewId="0">
      <selection activeCell="V17" sqref="V17"/>
    </sheetView>
  </sheetViews>
  <sheetFormatPr defaultColWidth="4.5703125" defaultRowHeight="12.75"/>
  <cols>
    <col min="1" max="12" width="7.28515625" style="6" customWidth="1"/>
    <col min="13" max="16384" width="4.5703125" style="6"/>
  </cols>
  <sheetData>
    <row r="5" spans="1:12" ht="51.75" customHeight="1"/>
    <row r="14" spans="1:12" s="73" customFormat="1" ht="36">
      <c r="A14" s="72"/>
      <c r="B14" s="72"/>
      <c r="C14" s="72"/>
      <c r="D14" s="72"/>
      <c r="E14" s="72"/>
      <c r="F14" s="72"/>
      <c r="G14" s="72"/>
      <c r="H14" s="72"/>
      <c r="I14" s="72"/>
      <c r="J14" s="72"/>
      <c r="K14" s="72"/>
      <c r="L14" s="72"/>
    </row>
    <row r="15" spans="1:12" s="73" customFormat="1">
      <c r="A15" s="74"/>
      <c r="B15" s="74"/>
      <c r="C15" s="74"/>
      <c r="D15" s="74"/>
      <c r="E15" s="74"/>
      <c r="F15" s="74"/>
      <c r="G15" s="74"/>
      <c r="H15" s="74"/>
      <c r="I15" s="74"/>
      <c r="J15" s="74"/>
      <c r="K15" s="74"/>
      <c r="L15" s="74"/>
    </row>
    <row r="16" spans="1:12" s="73" customFormat="1" ht="31.5">
      <c r="A16" s="78" t="s">
        <v>105</v>
      </c>
      <c r="B16" s="75"/>
      <c r="C16" s="75"/>
      <c r="D16" s="75"/>
      <c r="E16" s="75"/>
      <c r="F16" s="75"/>
      <c r="G16" s="75"/>
      <c r="H16" s="75"/>
      <c r="I16" s="75"/>
      <c r="J16" s="75"/>
      <c r="K16" s="75"/>
      <c r="L16" s="75"/>
    </row>
    <row r="17" spans="1:27" s="73" customFormat="1" ht="11.25" customHeight="1">
      <c r="A17" s="76"/>
      <c r="B17" s="76"/>
      <c r="C17" s="76"/>
      <c r="D17" s="76"/>
      <c r="E17" s="76"/>
      <c r="F17" s="76"/>
      <c r="G17" s="76"/>
      <c r="H17" s="76"/>
      <c r="I17" s="76"/>
      <c r="J17" s="76"/>
      <c r="K17" s="76"/>
      <c r="L17" s="76"/>
    </row>
    <row r="18" spans="1:27" s="73" customFormat="1" ht="28.5">
      <c r="A18" s="75" t="s">
        <v>331</v>
      </c>
      <c r="B18" s="75"/>
      <c r="C18" s="75"/>
      <c r="D18" s="75"/>
      <c r="E18" s="75"/>
      <c r="F18" s="75"/>
      <c r="G18" s="75"/>
      <c r="H18" s="75"/>
      <c r="I18" s="75"/>
      <c r="J18" s="75"/>
      <c r="K18" s="77"/>
      <c r="L18" s="75"/>
    </row>
    <row r="19" spans="1:27" s="73" customFormat="1" ht="36">
      <c r="A19" s="75">
        <v>2022</v>
      </c>
      <c r="B19" s="72"/>
      <c r="C19" s="72"/>
      <c r="D19" s="72"/>
      <c r="E19" s="72"/>
      <c r="F19" s="72"/>
      <c r="G19" s="72"/>
      <c r="H19" s="72"/>
      <c r="I19" s="72"/>
      <c r="J19" s="72"/>
      <c r="K19" s="72"/>
      <c r="L19" s="72"/>
    </row>
    <row r="20" spans="1:27" s="73" customFormat="1">
      <c r="A20" s="74"/>
      <c r="B20" s="74"/>
      <c r="C20" s="74"/>
      <c r="D20" s="74"/>
      <c r="E20" s="74"/>
      <c r="F20" s="74"/>
      <c r="G20" s="74"/>
      <c r="H20" s="74"/>
      <c r="I20" s="74"/>
      <c r="J20" s="74"/>
      <c r="K20" s="74"/>
      <c r="L20" s="74"/>
    </row>
    <row r="21" spans="1:27" s="73" customFormat="1" ht="28.5">
      <c r="A21" s="75"/>
      <c r="B21" s="75"/>
      <c r="C21" s="75"/>
      <c r="D21" s="75"/>
      <c r="E21" s="75"/>
      <c r="F21" s="75"/>
      <c r="G21" s="75"/>
      <c r="H21" s="75"/>
      <c r="I21" s="75"/>
      <c r="J21" s="75"/>
      <c r="K21" s="75"/>
      <c r="L21" s="75"/>
      <c r="AA21" s="73" t="s">
        <v>204</v>
      </c>
    </row>
    <row r="22" spans="1:27" s="73" customFormat="1">
      <c r="A22" s="74"/>
      <c r="B22" s="74"/>
      <c r="C22" s="74"/>
      <c r="D22" s="74"/>
      <c r="E22" s="74"/>
      <c r="F22" s="74"/>
      <c r="G22" s="74"/>
      <c r="H22" s="74"/>
      <c r="I22" s="74"/>
      <c r="J22" s="74"/>
      <c r="K22" s="74"/>
      <c r="L22" s="74"/>
    </row>
    <row r="23" spans="1:27" s="73" customFormat="1" ht="28.5">
      <c r="A23" s="75"/>
      <c r="B23" s="75"/>
      <c r="C23" s="75"/>
      <c r="D23" s="75"/>
      <c r="E23" s="75"/>
      <c r="F23" s="75"/>
      <c r="G23" s="75"/>
      <c r="H23" s="75"/>
      <c r="I23" s="75"/>
      <c r="J23" s="75"/>
      <c r="K23" s="75"/>
      <c r="L23" s="75"/>
    </row>
    <row r="24" spans="1:27" s="73" customFormat="1">
      <c r="A24" s="74"/>
      <c r="B24" s="74"/>
      <c r="C24" s="74"/>
      <c r="D24" s="74"/>
      <c r="E24" s="74"/>
      <c r="F24" s="74"/>
      <c r="G24" s="74"/>
      <c r="H24" s="74"/>
      <c r="I24" s="74"/>
      <c r="J24" s="74"/>
      <c r="K24" s="74"/>
      <c r="L24" s="74"/>
    </row>
    <row r="26" spans="1:27" ht="8.25" customHeight="1">
      <c r="A26" s="19"/>
      <c r="B26" s="19"/>
      <c r="C26" s="20"/>
      <c r="D26" s="20"/>
      <c r="E26" s="20"/>
      <c r="F26" s="20"/>
      <c r="G26" s="20"/>
      <c r="H26" s="20"/>
      <c r="I26" s="20"/>
      <c r="J26" s="20"/>
      <c r="K26" s="21"/>
      <c r="L26" s="21"/>
    </row>
    <row r="27" spans="1:27" ht="8.25" customHeight="1">
      <c r="A27" s="19"/>
      <c r="B27" s="19"/>
      <c r="C27" s="20"/>
      <c r="D27" s="20"/>
      <c r="E27" s="20"/>
      <c r="F27" s="20"/>
      <c r="G27" s="20"/>
      <c r="H27" s="20"/>
      <c r="I27" s="20"/>
      <c r="J27" s="20"/>
      <c r="K27" s="21"/>
      <c r="L27" s="21"/>
    </row>
    <row r="49" spans="7:7">
      <c r="G49" s="22"/>
    </row>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33"/>
  </sheetPr>
  <dimension ref="A1:T64"/>
  <sheetViews>
    <sheetView showGridLines="0" rightToLeft="1" view="pageBreakPreview" topLeftCell="A19" zoomScale="91" zoomScaleNormal="100" zoomScaleSheetLayoutView="91" workbookViewId="0">
      <selection activeCell="L12" sqref="L12"/>
    </sheetView>
  </sheetViews>
  <sheetFormatPr defaultRowHeight="12.75"/>
  <cols>
    <col min="1" max="1" width="11.85546875" style="3" customWidth="1"/>
    <col min="2" max="7" width="9.7109375" style="3" customWidth="1"/>
    <col min="8" max="8" width="8.5703125" style="3" customWidth="1"/>
    <col min="9" max="9" width="11.85546875" style="3" customWidth="1"/>
    <col min="10" max="242" width="9.140625" style="3"/>
    <col min="243" max="243" width="15.7109375" style="3" customWidth="1"/>
    <col min="244" max="248" width="11.7109375" style="3" customWidth="1"/>
    <col min="249" max="249" width="15.7109375" style="3" customWidth="1"/>
    <col min="250" max="498" width="9.140625" style="3"/>
    <col min="499" max="499" width="15.7109375" style="3" customWidth="1"/>
    <col min="500" max="504" width="11.7109375" style="3" customWidth="1"/>
    <col min="505" max="505" width="15.7109375" style="3" customWidth="1"/>
    <col min="506" max="754" width="9.140625" style="3"/>
    <col min="755" max="755" width="15.7109375" style="3" customWidth="1"/>
    <col min="756" max="760" width="11.7109375" style="3" customWidth="1"/>
    <col min="761" max="761" width="15.7109375" style="3" customWidth="1"/>
    <col min="762" max="1010" width="9.140625" style="3"/>
    <col min="1011" max="1011" width="15.7109375" style="3" customWidth="1"/>
    <col min="1012" max="1016" width="11.7109375" style="3" customWidth="1"/>
    <col min="1017" max="1017" width="15.7109375" style="3" customWidth="1"/>
    <col min="1018" max="1266" width="9.140625" style="3"/>
    <col min="1267" max="1267" width="15.7109375" style="3" customWidth="1"/>
    <col min="1268" max="1272" width="11.7109375" style="3" customWidth="1"/>
    <col min="1273" max="1273" width="15.7109375" style="3" customWidth="1"/>
    <col min="1274" max="1522" width="9.140625" style="3"/>
    <col min="1523" max="1523" width="15.7109375" style="3" customWidth="1"/>
    <col min="1524" max="1528" width="11.7109375" style="3" customWidth="1"/>
    <col min="1529" max="1529" width="15.7109375" style="3" customWidth="1"/>
    <col min="1530" max="1778" width="9.140625" style="3"/>
    <col min="1779" max="1779" width="15.7109375" style="3" customWidth="1"/>
    <col min="1780" max="1784" width="11.7109375" style="3" customWidth="1"/>
    <col min="1785" max="1785" width="15.7109375" style="3" customWidth="1"/>
    <col min="1786" max="2034" width="9.140625" style="3"/>
    <col min="2035" max="2035" width="15.7109375" style="3" customWidth="1"/>
    <col min="2036" max="2040" width="11.7109375" style="3" customWidth="1"/>
    <col min="2041" max="2041" width="15.7109375" style="3" customWidth="1"/>
    <col min="2042" max="2290" width="9.140625" style="3"/>
    <col min="2291" max="2291" width="15.7109375" style="3" customWidth="1"/>
    <col min="2292" max="2296" width="11.7109375" style="3" customWidth="1"/>
    <col min="2297" max="2297" width="15.7109375" style="3" customWidth="1"/>
    <col min="2298" max="2546" width="9.140625" style="3"/>
    <col min="2547" max="2547" width="15.7109375" style="3" customWidth="1"/>
    <col min="2548" max="2552" width="11.7109375" style="3" customWidth="1"/>
    <col min="2553" max="2553" width="15.7109375" style="3" customWidth="1"/>
    <col min="2554" max="2802" width="9.140625" style="3"/>
    <col min="2803" max="2803" width="15.7109375" style="3" customWidth="1"/>
    <col min="2804" max="2808" width="11.7109375" style="3" customWidth="1"/>
    <col min="2809" max="2809" width="15.7109375" style="3" customWidth="1"/>
    <col min="2810" max="3058" width="9.140625" style="3"/>
    <col min="3059" max="3059" width="15.7109375" style="3" customWidth="1"/>
    <col min="3060" max="3064" width="11.7109375" style="3" customWidth="1"/>
    <col min="3065" max="3065" width="15.7109375" style="3" customWidth="1"/>
    <col min="3066" max="3314" width="9.140625" style="3"/>
    <col min="3315" max="3315" width="15.7109375" style="3" customWidth="1"/>
    <col min="3316" max="3320" width="11.7109375" style="3" customWidth="1"/>
    <col min="3321" max="3321" width="15.7109375" style="3" customWidth="1"/>
    <col min="3322" max="3570" width="9.140625" style="3"/>
    <col min="3571" max="3571" width="15.7109375" style="3" customWidth="1"/>
    <col min="3572" max="3576" width="11.7109375" style="3" customWidth="1"/>
    <col min="3577" max="3577" width="15.7109375" style="3" customWidth="1"/>
    <col min="3578" max="3826" width="9.140625" style="3"/>
    <col min="3827" max="3827" width="15.7109375" style="3" customWidth="1"/>
    <col min="3828" max="3832" width="11.7109375" style="3" customWidth="1"/>
    <col min="3833" max="3833" width="15.7109375" style="3" customWidth="1"/>
    <col min="3834" max="4082" width="9.140625" style="3"/>
    <col min="4083" max="4083" width="15.7109375" style="3" customWidth="1"/>
    <col min="4084" max="4088" width="11.7109375" style="3" customWidth="1"/>
    <col min="4089" max="4089" width="15.7109375" style="3" customWidth="1"/>
    <col min="4090" max="4338" width="9.140625" style="3"/>
    <col min="4339" max="4339" width="15.7109375" style="3" customWidth="1"/>
    <col min="4340" max="4344" width="11.7109375" style="3" customWidth="1"/>
    <col min="4345" max="4345" width="15.7109375" style="3" customWidth="1"/>
    <col min="4346" max="4594" width="9.140625" style="3"/>
    <col min="4595" max="4595" width="15.7109375" style="3" customWidth="1"/>
    <col min="4596" max="4600" width="11.7109375" style="3" customWidth="1"/>
    <col min="4601" max="4601" width="15.7109375" style="3" customWidth="1"/>
    <col min="4602" max="4850" width="9.140625" style="3"/>
    <col min="4851" max="4851" width="15.7109375" style="3" customWidth="1"/>
    <col min="4852" max="4856" width="11.7109375" style="3" customWidth="1"/>
    <col min="4857" max="4857" width="15.7109375" style="3" customWidth="1"/>
    <col min="4858" max="5106" width="9.140625" style="3"/>
    <col min="5107" max="5107" width="15.7109375" style="3" customWidth="1"/>
    <col min="5108" max="5112" width="11.7109375" style="3" customWidth="1"/>
    <col min="5113" max="5113" width="15.7109375" style="3" customWidth="1"/>
    <col min="5114" max="5362" width="9.140625" style="3"/>
    <col min="5363" max="5363" width="15.7109375" style="3" customWidth="1"/>
    <col min="5364" max="5368" width="11.7109375" style="3" customWidth="1"/>
    <col min="5369" max="5369" width="15.7109375" style="3" customWidth="1"/>
    <col min="5370" max="5618" width="9.140625" style="3"/>
    <col min="5619" max="5619" width="15.7109375" style="3" customWidth="1"/>
    <col min="5620" max="5624" width="11.7109375" style="3" customWidth="1"/>
    <col min="5625" max="5625" width="15.7109375" style="3" customWidth="1"/>
    <col min="5626" max="5874" width="9.140625" style="3"/>
    <col min="5875" max="5875" width="15.7109375" style="3" customWidth="1"/>
    <col min="5876" max="5880" width="11.7109375" style="3" customWidth="1"/>
    <col min="5881" max="5881" width="15.7109375" style="3" customWidth="1"/>
    <col min="5882" max="6130" width="9.140625" style="3"/>
    <col min="6131" max="6131" width="15.7109375" style="3" customWidth="1"/>
    <col min="6132" max="6136" width="11.7109375" style="3" customWidth="1"/>
    <col min="6137" max="6137" width="15.7109375" style="3" customWidth="1"/>
    <col min="6138" max="6386" width="9.140625" style="3"/>
    <col min="6387" max="6387" width="15.7109375" style="3" customWidth="1"/>
    <col min="6388" max="6392" width="11.7109375" style="3" customWidth="1"/>
    <col min="6393" max="6393" width="15.7109375" style="3" customWidth="1"/>
    <col min="6394" max="6642" width="9.140625" style="3"/>
    <col min="6643" max="6643" width="15.7109375" style="3" customWidth="1"/>
    <col min="6644" max="6648" width="11.7109375" style="3" customWidth="1"/>
    <col min="6649" max="6649" width="15.7109375" style="3" customWidth="1"/>
    <col min="6650" max="6898" width="9.140625" style="3"/>
    <col min="6899" max="6899" width="15.7109375" style="3" customWidth="1"/>
    <col min="6900" max="6904" width="11.7109375" style="3" customWidth="1"/>
    <col min="6905" max="6905" width="15.7109375" style="3" customWidth="1"/>
    <col min="6906" max="7154" width="9.140625" style="3"/>
    <col min="7155" max="7155" width="15.7109375" style="3" customWidth="1"/>
    <col min="7156" max="7160" width="11.7109375" style="3" customWidth="1"/>
    <col min="7161" max="7161" width="15.7109375" style="3" customWidth="1"/>
    <col min="7162" max="7410" width="9.140625" style="3"/>
    <col min="7411" max="7411" width="15.7109375" style="3" customWidth="1"/>
    <col min="7412" max="7416" width="11.7109375" style="3" customWidth="1"/>
    <col min="7417" max="7417" width="15.7109375" style="3" customWidth="1"/>
    <col min="7418" max="7666" width="9.140625" style="3"/>
    <col min="7667" max="7667" width="15.7109375" style="3" customWidth="1"/>
    <col min="7668" max="7672" width="11.7109375" style="3" customWidth="1"/>
    <col min="7673" max="7673" width="15.7109375" style="3" customWidth="1"/>
    <col min="7674" max="7922" width="9.140625" style="3"/>
    <col min="7923" max="7923" width="15.7109375" style="3" customWidth="1"/>
    <col min="7924" max="7928" width="11.7109375" style="3" customWidth="1"/>
    <col min="7929" max="7929" width="15.7109375" style="3" customWidth="1"/>
    <col min="7930" max="8178" width="9.140625" style="3"/>
    <col min="8179" max="8179" width="15.7109375" style="3" customWidth="1"/>
    <col min="8180" max="8184" width="11.7109375" style="3" customWidth="1"/>
    <col min="8185" max="8185" width="15.7109375" style="3" customWidth="1"/>
    <col min="8186" max="8434" width="9.140625" style="3"/>
    <col min="8435" max="8435" width="15.7109375" style="3" customWidth="1"/>
    <col min="8436" max="8440" width="11.7109375" style="3" customWidth="1"/>
    <col min="8441" max="8441" width="15.7109375" style="3" customWidth="1"/>
    <col min="8442" max="8690" width="9.140625" style="3"/>
    <col min="8691" max="8691" width="15.7109375" style="3" customWidth="1"/>
    <col min="8692" max="8696" width="11.7109375" style="3" customWidth="1"/>
    <col min="8697" max="8697" width="15.7109375" style="3" customWidth="1"/>
    <col min="8698" max="8946" width="9.140625" style="3"/>
    <col min="8947" max="8947" width="15.7109375" style="3" customWidth="1"/>
    <col min="8948" max="8952" width="11.7109375" style="3" customWidth="1"/>
    <col min="8953" max="8953" width="15.7109375" style="3" customWidth="1"/>
    <col min="8954" max="9202" width="9.140625" style="3"/>
    <col min="9203" max="9203" width="15.7109375" style="3" customWidth="1"/>
    <col min="9204" max="9208" width="11.7109375" style="3" customWidth="1"/>
    <col min="9209" max="9209" width="15.7109375" style="3" customWidth="1"/>
    <col min="9210" max="9458" width="9.140625" style="3"/>
    <col min="9459" max="9459" width="15.7109375" style="3" customWidth="1"/>
    <col min="9460" max="9464" width="11.7109375" style="3" customWidth="1"/>
    <col min="9465" max="9465" width="15.7109375" style="3" customWidth="1"/>
    <col min="9466" max="9714" width="9.140625" style="3"/>
    <col min="9715" max="9715" width="15.7109375" style="3" customWidth="1"/>
    <col min="9716" max="9720" width="11.7109375" style="3" customWidth="1"/>
    <col min="9721" max="9721" width="15.7109375" style="3" customWidth="1"/>
    <col min="9722" max="9970" width="9.140625" style="3"/>
    <col min="9971" max="9971" width="15.7109375" style="3" customWidth="1"/>
    <col min="9972" max="9976" width="11.7109375" style="3" customWidth="1"/>
    <col min="9977" max="9977" width="15.7109375" style="3" customWidth="1"/>
    <col min="9978" max="10226" width="9.140625" style="3"/>
    <col min="10227" max="10227" width="15.7109375" style="3" customWidth="1"/>
    <col min="10228" max="10232" width="11.7109375" style="3" customWidth="1"/>
    <col min="10233" max="10233" width="15.7109375" style="3" customWidth="1"/>
    <col min="10234" max="10482" width="9.140625" style="3"/>
    <col min="10483" max="10483" width="15.7109375" style="3" customWidth="1"/>
    <col min="10484" max="10488" width="11.7109375" style="3" customWidth="1"/>
    <col min="10489" max="10489" width="15.7109375" style="3" customWidth="1"/>
    <col min="10490" max="10738" width="9.140625" style="3"/>
    <col min="10739" max="10739" width="15.7109375" style="3" customWidth="1"/>
    <col min="10740" max="10744" width="11.7109375" style="3" customWidth="1"/>
    <col min="10745" max="10745" width="15.7109375" style="3" customWidth="1"/>
    <col min="10746" max="10994" width="9.140625" style="3"/>
    <col min="10995" max="10995" width="15.7109375" style="3" customWidth="1"/>
    <col min="10996" max="11000" width="11.7109375" style="3" customWidth="1"/>
    <col min="11001" max="11001" width="15.7109375" style="3" customWidth="1"/>
    <col min="11002" max="11250" width="9.140625" style="3"/>
    <col min="11251" max="11251" width="15.7109375" style="3" customWidth="1"/>
    <col min="11252" max="11256" width="11.7109375" style="3" customWidth="1"/>
    <col min="11257" max="11257" width="15.7109375" style="3" customWidth="1"/>
    <col min="11258" max="11506" width="9.140625" style="3"/>
    <col min="11507" max="11507" width="15.7109375" style="3" customWidth="1"/>
    <col min="11508" max="11512" width="11.7109375" style="3" customWidth="1"/>
    <col min="11513" max="11513" width="15.7109375" style="3" customWidth="1"/>
    <col min="11514" max="11762" width="9.140625" style="3"/>
    <col min="11763" max="11763" width="15.7109375" style="3" customWidth="1"/>
    <col min="11764" max="11768" width="11.7109375" style="3" customWidth="1"/>
    <col min="11769" max="11769" width="15.7109375" style="3" customWidth="1"/>
    <col min="11770" max="12018" width="9.140625" style="3"/>
    <col min="12019" max="12019" width="15.7109375" style="3" customWidth="1"/>
    <col min="12020" max="12024" width="11.7109375" style="3" customWidth="1"/>
    <col min="12025" max="12025" width="15.7109375" style="3" customWidth="1"/>
    <col min="12026" max="12274" width="9.140625" style="3"/>
    <col min="12275" max="12275" width="15.7109375" style="3" customWidth="1"/>
    <col min="12276" max="12280" width="11.7109375" style="3" customWidth="1"/>
    <col min="12281" max="12281" width="15.7109375" style="3" customWidth="1"/>
    <col min="12282" max="12530" width="9.140625" style="3"/>
    <col min="12531" max="12531" width="15.7109375" style="3" customWidth="1"/>
    <col min="12532" max="12536" width="11.7109375" style="3" customWidth="1"/>
    <col min="12537" max="12537" width="15.7109375" style="3" customWidth="1"/>
    <col min="12538" max="12786" width="9.140625" style="3"/>
    <col min="12787" max="12787" width="15.7109375" style="3" customWidth="1"/>
    <col min="12788" max="12792" width="11.7109375" style="3" customWidth="1"/>
    <col min="12793" max="12793" width="15.7109375" style="3" customWidth="1"/>
    <col min="12794" max="13042" width="9.140625" style="3"/>
    <col min="13043" max="13043" width="15.7109375" style="3" customWidth="1"/>
    <col min="13044" max="13048" width="11.7109375" style="3" customWidth="1"/>
    <col min="13049" max="13049" width="15.7109375" style="3" customWidth="1"/>
    <col min="13050" max="13298" width="9.140625" style="3"/>
    <col min="13299" max="13299" width="15.7109375" style="3" customWidth="1"/>
    <col min="13300" max="13304" width="11.7109375" style="3" customWidth="1"/>
    <col min="13305" max="13305" width="15.7109375" style="3" customWidth="1"/>
    <col min="13306" max="13554" width="9.140625" style="3"/>
    <col min="13555" max="13555" width="15.7109375" style="3" customWidth="1"/>
    <col min="13556" max="13560" width="11.7109375" style="3" customWidth="1"/>
    <col min="13561" max="13561" width="15.7109375" style="3" customWidth="1"/>
    <col min="13562" max="13810" width="9.140625" style="3"/>
    <col min="13811" max="13811" width="15.7109375" style="3" customWidth="1"/>
    <col min="13812" max="13816" width="11.7109375" style="3" customWidth="1"/>
    <col min="13817" max="13817" width="15.7109375" style="3" customWidth="1"/>
    <col min="13818" max="14066" width="9.140625" style="3"/>
    <col min="14067" max="14067" width="15.7109375" style="3" customWidth="1"/>
    <col min="14068" max="14072" width="11.7109375" style="3" customWidth="1"/>
    <col min="14073" max="14073" width="15.7109375" style="3" customWidth="1"/>
    <col min="14074" max="14322" width="9.140625" style="3"/>
    <col min="14323" max="14323" width="15.7109375" style="3" customWidth="1"/>
    <col min="14324" max="14328" width="11.7109375" style="3" customWidth="1"/>
    <col min="14329" max="14329" width="15.7109375" style="3" customWidth="1"/>
    <col min="14330" max="14578" width="9.140625" style="3"/>
    <col min="14579" max="14579" width="15.7109375" style="3" customWidth="1"/>
    <col min="14580" max="14584" width="11.7109375" style="3" customWidth="1"/>
    <col min="14585" max="14585" width="15.7109375" style="3" customWidth="1"/>
    <col min="14586" max="14834" width="9.140625" style="3"/>
    <col min="14835" max="14835" width="15.7109375" style="3" customWidth="1"/>
    <col min="14836" max="14840" width="11.7109375" style="3" customWidth="1"/>
    <col min="14841" max="14841" width="15.7109375" style="3" customWidth="1"/>
    <col min="14842" max="15090" width="9.140625" style="3"/>
    <col min="15091" max="15091" width="15.7109375" style="3" customWidth="1"/>
    <col min="15092" max="15096" width="11.7109375" style="3" customWidth="1"/>
    <col min="15097" max="15097" width="15.7109375" style="3" customWidth="1"/>
    <col min="15098" max="15346" width="9.140625" style="3"/>
    <col min="15347" max="15347" width="15.7109375" style="3" customWidth="1"/>
    <col min="15348" max="15352" width="11.7109375" style="3" customWidth="1"/>
    <col min="15353" max="15353" width="15.7109375" style="3" customWidth="1"/>
    <col min="15354" max="15602" width="9.140625" style="3"/>
    <col min="15603" max="15603" width="15.7109375" style="3" customWidth="1"/>
    <col min="15604" max="15608" width="11.7109375" style="3" customWidth="1"/>
    <col min="15609" max="15609" width="15.7109375" style="3" customWidth="1"/>
    <col min="15610" max="15858" width="9.140625" style="3"/>
    <col min="15859" max="15859" width="15.7109375" style="3" customWidth="1"/>
    <col min="15860" max="15864" width="11.7109375" style="3" customWidth="1"/>
    <col min="15865" max="15865" width="15.7109375" style="3" customWidth="1"/>
    <col min="15866" max="16114" width="9.140625" style="3"/>
    <col min="16115" max="16115" width="15.7109375" style="3" customWidth="1"/>
    <col min="16116" max="16120" width="11.7109375" style="3" customWidth="1"/>
    <col min="16121" max="16121" width="15.7109375" style="3" customWidth="1"/>
    <col min="16122" max="16384" width="9.140625" style="3"/>
  </cols>
  <sheetData>
    <row r="1" spans="1:9" s="1" customFormat="1" ht="15.75">
      <c r="A1" s="328" t="s">
        <v>103</v>
      </c>
      <c r="B1" s="239" t="s">
        <v>357</v>
      </c>
      <c r="C1" s="122"/>
      <c r="D1" s="122"/>
      <c r="E1" s="122"/>
      <c r="F1" s="122"/>
      <c r="G1" s="122"/>
      <c r="H1" s="122"/>
      <c r="I1" s="331" t="s">
        <v>238</v>
      </c>
    </row>
    <row r="2" spans="1:9" s="2" customFormat="1" ht="15.75">
      <c r="A2" s="328"/>
      <c r="B2" s="240" t="s">
        <v>358</v>
      </c>
      <c r="C2" s="123"/>
      <c r="D2" s="123"/>
      <c r="E2" s="123"/>
      <c r="F2" s="123"/>
      <c r="G2" s="123"/>
      <c r="H2" s="123"/>
      <c r="I2" s="331"/>
    </row>
    <row r="3" spans="1:9" s="2" customFormat="1" ht="15.75">
      <c r="I3" s="13"/>
    </row>
    <row r="4" spans="1:9" ht="18" customHeight="1">
      <c r="A4" s="332" t="s">
        <v>67</v>
      </c>
      <c r="B4" s="135" t="s">
        <v>12</v>
      </c>
      <c r="C4" s="51"/>
      <c r="D4" s="52"/>
      <c r="E4" s="52"/>
      <c r="F4" s="53"/>
      <c r="G4" s="53"/>
      <c r="H4" s="53" t="s">
        <v>66</v>
      </c>
      <c r="I4" s="332" t="s">
        <v>65</v>
      </c>
    </row>
    <row r="5" spans="1:9" ht="18.75" customHeight="1">
      <c r="A5" s="332"/>
      <c r="B5" s="241">
        <v>2016</v>
      </c>
      <c r="C5" s="241">
        <v>2017</v>
      </c>
      <c r="D5" s="241">
        <v>2018</v>
      </c>
      <c r="E5" s="241">
        <v>2019</v>
      </c>
      <c r="F5" s="241">
        <v>2020</v>
      </c>
      <c r="G5" s="241">
        <v>2021</v>
      </c>
      <c r="H5" s="241">
        <v>2022</v>
      </c>
      <c r="I5" s="332"/>
    </row>
    <row r="6" spans="1:9" s="1" customFormat="1" ht="18.75" customHeight="1">
      <c r="A6" s="236" t="s">
        <v>17</v>
      </c>
      <c r="B6" s="237">
        <v>52183.336427000009</v>
      </c>
      <c r="C6" s="237">
        <v>33751.130145999996</v>
      </c>
      <c r="D6" s="237">
        <v>32852</v>
      </c>
      <c r="E6" s="237">
        <v>117215.21711299989</v>
      </c>
      <c r="F6" s="237">
        <v>16837</v>
      </c>
      <c r="G6" s="237">
        <v>17559</v>
      </c>
      <c r="H6" s="237">
        <v>20077</v>
      </c>
      <c r="I6" s="238" t="s">
        <v>0</v>
      </c>
    </row>
    <row r="7" spans="1:9" s="1" customFormat="1" ht="18.75" customHeight="1">
      <c r="A7" s="138" t="s">
        <v>281</v>
      </c>
      <c r="B7" s="57">
        <v>6391.3201010000039</v>
      </c>
      <c r="C7" s="58">
        <v>5464.5861249999971</v>
      </c>
      <c r="D7" s="59">
        <v>3422</v>
      </c>
      <c r="E7" s="59">
        <v>10787.592498</v>
      </c>
      <c r="F7" s="59">
        <v>1741</v>
      </c>
      <c r="G7" s="59">
        <v>2203</v>
      </c>
      <c r="H7" s="59">
        <v>2105</v>
      </c>
      <c r="I7" s="233" t="s">
        <v>68</v>
      </c>
    </row>
    <row r="8" spans="1:9" s="1" customFormat="1" ht="18.75" customHeight="1">
      <c r="A8" s="138" t="s">
        <v>282</v>
      </c>
      <c r="B8" s="58">
        <v>3426.2313679999993</v>
      </c>
      <c r="C8" s="58">
        <v>2999.6965679999994</v>
      </c>
      <c r="D8" s="59">
        <v>2737</v>
      </c>
      <c r="E8" s="59">
        <v>48076.955553</v>
      </c>
      <c r="F8" s="59">
        <v>1076</v>
      </c>
      <c r="G8" s="59">
        <v>1744</v>
      </c>
      <c r="H8" s="59">
        <v>1575</v>
      </c>
      <c r="I8" s="233" t="s">
        <v>69</v>
      </c>
    </row>
    <row r="9" spans="1:9" s="1" customFormat="1" ht="18.75" customHeight="1">
      <c r="A9" s="138" t="s">
        <v>283</v>
      </c>
      <c r="B9" s="58">
        <v>4399.1601250000003</v>
      </c>
      <c r="C9" s="58">
        <v>4434.4932929999986</v>
      </c>
      <c r="D9" s="59">
        <v>2946</v>
      </c>
      <c r="E9" s="59">
        <v>3390.0695560000022</v>
      </c>
      <c r="F9" s="59">
        <v>1079</v>
      </c>
      <c r="G9" s="59">
        <v>1788</v>
      </c>
      <c r="H9" s="59">
        <v>1730</v>
      </c>
      <c r="I9" s="233" t="s">
        <v>70</v>
      </c>
    </row>
    <row r="10" spans="1:9" s="1" customFormat="1" ht="18.75" customHeight="1">
      <c r="A10" s="138" t="s">
        <v>284</v>
      </c>
      <c r="B10" s="58">
        <v>3260.0420430000026</v>
      </c>
      <c r="C10" s="58">
        <v>2598.1112970000013</v>
      </c>
      <c r="D10" s="59">
        <v>2404</v>
      </c>
      <c r="E10" s="59">
        <v>1427.2626699999998</v>
      </c>
      <c r="F10" s="59">
        <v>1192</v>
      </c>
      <c r="G10" s="59">
        <v>1095</v>
      </c>
      <c r="H10" s="59">
        <v>1270</v>
      </c>
      <c r="I10" s="233" t="s">
        <v>71</v>
      </c>
    </row>
    <row r="11" spans="1:9" s="1" customFormat="1" ht="18.75" customHeight="1">
      <c r="A11" s="138" t="s">
        <v>285</v>
      </c>
      <c r="B11" s="60">
        <v>3073.8068479999993</v>
      </c>
      <c r="C11" s="58">
        <v>1927.839301</v>
      </c>
      <c r="D11" s="59">
        <v>2001</v>
      </c>
      <c r="E11" s="59">
        <v>1164.195669</v>
      </c>
      <c r="F11" s="59">
        <v>997</v>
      </c>
      <c r="G11" s="59">
        <v>1845</v>
      </c>
      <c r="H11" s="59">
        <v>907</v>
      </c>
      <c r="I11" s="233" t="s">
        <v>72</v>
      </c>
    </row>
    <row r="12" spans="1:9" s="1" customFormat="1" ht="18.75" customHeight="1">
      <c r="A12" s="138" t="s">
        <v>286</v>
      </c>
      <c r="B12" s="58">
        <v>3541.6850510000017</v>
      </c>
      <c r="C12" s="58">
        <v>1607.693501</v>
      </c>
      <c r="D12" s="59">
        <v>1732</v>
      </c>
      <c r="E12" s="59">
        <v>34698.195439999901</v>
      </c>
      <c r="F12" s="59">
        <v>680</v>
      </c>
      <c r="G12" s="59">
        <v>1166</v>
      </c>
      <c r="H12" s="59">
        <v>2680</v>
      </c>
      <c r="I12" s="233" t="s">
        <v>73</v>
      </c>
    </row>
    <row r="13" spans="1:9" s="1" customFormat="1" ht="18.75" customHeight="1">
      <c r="A13" s="138" t="s">
        <v>287</v>
      </c>
      <c r="B13" s="58">
        <v>3803.8102620000009</v>
      </c>
      <c r="C13" s="58">
        <v>2237.0642299999995</v>
      </c>
      <c r="D13" s="59">
        <v>3509</v>
      </c>
      <c r="E13" s="59">
        <v>1444.1888240000001</v>
      </c>
      <c r="F13" s="59">
        <v>866</v>
      </c>
      <c r="G13" s="59">
        <v>1434</v>
      </c>
      <c r="H13" s="59">
        <v>1394</v>
      </c>
      <c r="I13" s="233" t="s">
        <v>74</v>
      </c>
    </row>
    <row r="14" spans="1:9" s="1" customFormat="1" ht="18.75" customHeight="1">
      <c r="A14" s="138" t="s">
        <v>288</v>
      </c>
      <c r="B14" s="58">
        <v>4733.0593579999995</v>
      </c>
      <c r="C14" s="58">
        <v>1837.5127110000001</v>
      </c>
      <c r="D14" s="59">
        <v>1931</v>
      </c>
      <c r="E14" s="59">
        <v>8637.6528379999909</v>
      </c>
      <c r="F14" s="59">
        <v>1294</v>
      </c>
      <c r="G14" s="59">
        <v>1120</v>
      </c>
      <c r="H14" s="59">
        <v>1930</v>
      </c>
      <c r="I14" s="233" t="s">
        <v>75</v>
      </c>
    </row>
    <row r="15" spans="1:9" s="1" customFormat="1" ht="18.75" customHeight="1">
      <c r="A15" s="138" t="s">
        <v>289</v>
      </c>
      <c r="B15" s="58">
        <v>5714.2881969999989</v>
      </c>
      <c r="C15" s="58">
        <v>2405.9678859999999</v>
      </c>
      <c r="D15" s="59">
        <v>3532</v>
      </c>
      <c r="E15" s="59">
        <v>2711.6523509999997</v>
      </c>
      <c r="F15" s="59">
        <v>1899</v>
      </c>
      <c r="G15" s="59">
        <v>2131</v>
      </c>
      <c r="H15" s="59">
        <v>1662</v>
      </c>
      <c r="I15" s="233" t="s">
        <v>76</v>
      </c>
    </row>
    <row r="16" spans="1:9" s="1" customFormat="1" ht="18.75" customHeight="1">
      <c r="A16" s="138" t="s">
        <v>290</v>
      </c>
      <c r="B16" s="58">
        <v>5322.1092860000008</v>
      </c>
      <c r="C16" s="58">
        <v>3770.6430290000003</v>
      </c>
      <c r="D16" s="59">
        <v>4268</v>
      </c>
      <c r="E16" s="59">
        <v>1602.454152</v>
      </c>
      <c r="F16" s="59">
        <v>2121</v>
      </c>
      <c r="G16" s="59">
        <v>1096</v>
      </c>
      <c r="H16" s="59">
        <v>1512</v>
      </c>
      <c r="I16" s="233" t="s">
        <v>77</v>
      </c>
    </row>
    <row r="17" spans="1:9" s="1" customFormat="1" ht="18.75" customHeight="1">
      <c r="A17" s="138" t="s">
        <v>291</v>
      </c>
      <c r="B17" s="58">
        <v>5885.2885730000016</v>
      </c>
      <c r="C17" s="58">
        <v>2523.1523500000003</v>
      </c>
      <c r="D17" s="59">
        <v>2265</v>
      </c>
      <c r="E17" s="59">
        <v>2042.440002</v>
      </c>
      <c r="F17" s="59">
        <v>2282</v>
      </c>
      <c r="G17" s="59">
        <v>1235</v>
      </c>
      <c r="H17" s="59">
        <v>1648</v>
      </c>
      <c r="I17" s="233" t="s">
        <v>78</v>
      </c>
    </row>
    <row r="18" spans="1:9" s="1" customFormat="1" ht="18.75" customHeight="1" thickBot="1">
      <c r="A18" s="235" t="s">
        <v>292</v>
      </c>
      <c r="B18" s="125">
        <v>2632.5352150000008</v>
      </c>
      <c r="C18" s="125">
        <v>1944.3698549999999</v>
      </c>
      <c r="D18" s="125">
        <v>2105</v>
      </c>
      <c r="E18" s="125">
        <v>1232.55756</v>
      </c>
      <c r="F18" s="125">
        <v>1610</v>
      </c>
      <c r="G18" s="125">
        <v>702</v>
      </c>
      <c r="H18" s="125">
        <v>1664</v>
      </c>
      <c r="I18" s="234" t="s">
        <v>79</v>
      </c>
    </row>
    <row r="19" spans="1:9" s="54" customFormat="1" ht="11.25">
      <c r="A19" s="55" t="s">
        <v>359</v>
      </c>
      <c r="I19" s="50" t="s">
        <v>360</v>
      </c>
    </row>
    <row r="20" spans="1:9" s="38" customFormat="1" ht="11.25">
      <c r="A20" s="55" t="s">
        <v>218</v>
      </c>
      <c r="I20" s="50" t="s">
        <v>99</v>
      </c>
    </row>
    <row r="21" spans="1:9" s="38" customFormat="1" ht="11.25">
      <c r="A21" s="37"/>
      <c r="I21" s="39"/>
    </row>
    <row r="22" spans="1:9" s="88" customFormat="1">
      <c r="A22" s="84" t="s">
        <v>196</v>
      </c>
      <c r="B22" s="87"/>
      <c r="C22" s="87"/>
      <c r="D22" s="87"/>
      <c r="E22" s="87"/>
      <c r="F22" s="87"/>
      <c r="G22" s="87"/>
      <c r="H22" s="87"/>
      <c r="I22" s="87"/>
    </row>
    <row r="23" spans="1:9" s="88" customFormat="1" ht="15">
      <c r="A23" s="198" t="s">
        <v>361</v>
      </c>
      <c r="B23" s="87"/>
      <c r="C23" s="87"/>
      <c r="D23" s="87"/>
      <c r="E23" s="87"/>
      <c r="F23" s="87"/>
      <c r="G23" s="87"/>
      <c r="H23" s="87"/>
      <c r="I23" s="87"/>
    </row>
    <row r="24" spans="1:9" s="88" customFormat="1">
      <c r="A24" s="199" t="s">
        <v>362</v>
      </c>
      <c r="B24" s="87"/>
      <c r="C24" s="87"/>
      <c r="D24" s="87"/>
      <c r="E24" s="87"/>
      <c r="F24" s="87"/>
      <c r="G24" s="87"/>
      <c r="H24" s="87"/>
      <c r="I24" s="87"/>
    </row>
    <row r="25" spans="1:9" s="38" customFormat="1" ht="11.25">
      <c r="A25" s="37"/>
      <c r="I25" s="39"/>
    </row>
    <row r="26" spans="1:9" s="38" customFormat="1" ht="11.25">
      <c r="A26" s="37"/>
      <c r="I26" s="39"/>
    </row>
    <row r="27" spans="1:9" s="38" customFormat="1" ht="11.25">
      <c r="A27" s="37"/>
      <c r="I27" s="39"/>
    </row>
    <row r="28" spans="1:9" s="38" customFormat="1" ht="11.25">
      <c r="A28" s="37"/>
      <c r="I28" s="39"/>
    </row>
    <row r="29" spans="1:9" s="38" customFormat="1" ht="11.25">
      <c r="A29" s="37"/>
      <c r="I29" s="39"/>
    </row>
    <row r="30" spans="1:9" s="38" customFormat="1" ht="11.25">
      <c r="A30" s="37"/>
      <c r="I30" s="39"/>
    </row>
    <row r="31" spans="1:9" s="38" customFormat="1" ht="11.25">
      <c r="A31" s="37"/>
      <c r="I31" s="39"/>
    </row>
    <row r="32" spans="1:9" s="38" customFormat="1" ht="11.25">
      <c r="A32" s="37"/>
      <c r="I32" s="39"/>
    </row>
    <row r="33" spans="1:20" s="38" customFormat="1" ht="11.25">
      <c r="A33" s="37"/>
      <c r="I33" s="39"/>
    </row>
    <row r="34" spans="1:20" s="38" customFormat="1" ht="11.25">
      <c r="A34" s="37"/>
      <c r="I34" s="39"/>
    </row>
    <row r="35" spans="1:20" s="38" customFormat="1" ht="11.25">
      <c r="A35" s="37"/>
      <c r="I35" s="39"/>
    </row>
    <row r="36" spans="1:20" s="38" customFormat="1" ht="11.25">
      <c r="A36" s="37"/>
      <c r="I36" s="39"/>
      <c r="N36" s="38" t="s">
        <v>204</v>
      </c>
    </row>
    <row r="37" spans="1:20" s="38" customFormat="1" ht="11.25">
      <c r="A37" s="37"/>
      <c r="I37" s="39"/>
    </row>
    <row r="38" spans="1:20" s="38" customFormat="1" ht="11.25">
      <c r="A38" s="37"/>
      <c r="I38" s="39"/>
    </row>
    <row r="39" spans="1:20" s="38" customFormat="1" ht="11.25">
      <c r="A39" s="37"/>
      <c r="I39" s="39"/>
    </row>
    <row r="40" spans="1:20" s="38" customFormat="1" ht="11.25">
      <c r="A40" s="37"/>
      <c r="I40" s="39"/>
    </row>
    <row r="41" spans="1:20" s="38" customFormat="1" ht="11.25">
      <c r="A41" s="37"/>
      <c r="I41" s="39"/>
    </row>
    <row r="42" spans="1:20" s="38" customFormat="1" ht="11.25">
      <c r="A42" s="37"/>
      <c r="I42" s="39"/>
    </row>
    <row r="43" spans="1:20" s="38" customFormat="1" ht="11.25">
      <c r="A43" s="37"/>
      <c r="I43" s="39"/>
    </row>
    <row r="45" spans="1:20" s="38" customFormat="1" ht="12">
      <c r="A45" s="49"/>
      <c r="E45" s="49"/>
      <c r="J45" s="39"/>
      <c r="K45" s="39"/>
      <c r="L45" s="39"/>
      <c r="M45" s="39"/>
      <c r="N45" s="39"/>
      <c r="O45" s="39"/>
      <c r="P45" s="39"/>
      <c r="Q45" s="39"/>
      <c r="R45" s="109"/>
      <c r="S45" s="108"/>
      <c r="T45" s="108"/>
    </row>
    <row r="46" spans="1:20" s="88" customFormat="1">
      <c r="A46" s="84" t="s">
        <v>219</v>
      </c>
      <c r="B46" s="87"/>
      <c r="C46" s="87"/>
      <c r="D46" s="87"/>
      <c r="E46" s="87"/>
      <c r="F46" s="87"/>
      <c r="G46" s="87"/>
      <c r="H46" s="87"/>
      <c r="I46" s="87"/>
    </row>
    <row r="47" spans="1:20" s="88" customFormat="1" ht="15">
      <c r="A47" s="198" t="s">
        <v>363</v>
      </c>
      <c r="B47" s="87"/>
      <c r="C47" s="87"/>
      <c r="D47" s="87"/>
      <c r="E47" s="87"/>
      <c r="F47" s="87"/>
      <c r="G47" s="87"/>
      <c r="H47" s="87"/>
      <c r="I47" s="87"/>
    </row>
    <row r="48" spans="1:20" s="88" customFormat="1">
      <c r="A48" s="199" t="s">
        <v>364</v>
      </c>
      <c r="B48" s="87"/>
      <c r="C48" s="87"/>
      <c r="D48" s="87"/>
      <c r="E48" s="87"/>
      <c r="F48" s="87"/>
      <c r="G48" s="87"/>
      <c r="H48" s="87"/>
      <c r="I48" s="87"/>
    </row>
    <row r="58" spans="2:2" s="1" customFormat="1"/>
    <row r="64" spans="2:2">
      <c r="B64" s="148"/>
    </row>
  </sheetData>
  <mergeCells count="4">
    <mergeCell ref="A1:A2"/>
    <mergeCell ref="I1:I2"/>
    <mergeCell ref="I4:I5"/>
    <mergeCell ref="A4:A5"/>
  </mergeCells>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1" manualBreakCount="1">
    <brk id="21" max="8"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33"/>
  </sheetPr>
  <dimension ref="A1:I48"/>
  <sheetViews>
    <sheetView showGridLines="0" rightToLeft="1" view="pageBreakPreview" topLeftCell="A29" zoomScale="95" zoomScaleNormal="100" zoomScaleSheetLayoutView="95" workbookViewId="0">
      <selection activeCell="R19" sqref="R19"/>
    </sheetView>
  </sheetViews>
  <sheetFormatPr defaultRowHeight="12.75"/>
  <cols>
    <col min="1" max="1" width="13.140625" style="3" customWidth="1"/>
    <col min="2" max="8" width="9.85546875" style="3" customWidth="1"/>
    <col min="9" max="9" width="17.85546875" style="3" customWidth="1"/>
    <col min="10" max="252" width="9.140625" style="3"/>
    <col min="253" max="253" width="11.7109375" style="3" customWidth="1"/>
    <col min="254" max="258" width="13.7109375" style="3" customWidth="1"/>
    <col min="259" max="259" width="11.7109375" style="3" customWidth="1"/>
    <col min="260" max="508" width="9.140625" style="3"/>
    <col min="509" max="509" width="11.7109375" style="3" customWidth="1"/>
    <col min="510" max="514" width="13.7109375" style="3" customWidth="1"/>
    <col min="515" max="515" width="11.7109375" style="3" customWidth="1"/>
    <col min="516" max="764" width="9.140625" style="3"/>
    <col min="765" max="765" width="11.7109375" style="3" customWidth="1"/>
    <col min="766" max="770" width="13.7109375" style="3" customWidth="1"/>
    <col min="771" max="771" width="11.7109375" style="3" customWidth="1"/>
    <col min="772" max="1020" width="9.140625" style="3"/>
    <col min="1021" max="1021" width="11.7109375" style="3" customWidth="1"/>
    <col min="1022" max="1026" width="13.7109375" style="3" customWidth="1"/>
    <col min="1027" max="1027" width="11.7109375" style="3" customWidth="1"/>
    <col min="1028" max="1276" width="9.140625" style="3"/>
    <col min="1277" max="1277" width="11.7109375" style="3" customWidth="1"/>
    <col min="1278" max="1282" width="13.7109375" style="3" customWidth="1"/>
    <col min="1283" max="1283" width="11.7109375" style="3" customWidth="1"/>
    <col min="1284" max="1532" width="9.140625" style="3"/>
    <col min="1533" max="1533" width="11.7109375" style="3" customWidth="1"/>
    <col min="1534" max="1538" width="13.7109375" style="3" customWidth="1"/>
    <col min="1539" max="1539" width="11.7109375" style="3" customWidth="1"/>
    <col min="1540" max="1788" width="9.140625" style="3"/>
    <col min="1789" max="1789" width="11.7109375" style="3" customWidth="1"/>
    <col min="1790" max="1794" width="13.7109375" style="3" customWidth="1"/>
    <col min="1795" max="1795" width="11.7109375" style="3" customWidth="1"/>
    <col min="1796" max="2044" width="9.140625" style="3"/>
    <col min="2045" max="2045" width="11.7109375" style="3" customWidth="1"/>
    <col min="2046" max="2050" width="13.7109375" style="3" customWidth="1"/>
    <col min="2051" max="2051" width="11.7109375" style="3" customWidth="1"/>
    <col min="2052" max="2300" width="9.140625" style="3"/>
    <col min="2301" max="2301" width="11.7109375" style="3" customWidth="1"/>
    <col min="2302" max="2306" width="13.7109375" style="3" customWidth="1"/>
    <col min="2307" max="2307" width="11.7109375" style="3" customWidth="1"/>
    <col min="2308" max="2556" width="9.140625" style="3"/>
    <col min="2557" max="2557" width="11.7109375" style="3" customWidth="1"/>
    <col min="2558" max="2562" width="13.7109375" style="3" customWidth="1"/>
    <col min="2563" max="2563" width="11.7109375" style="3" customWidth="1"/>
    <col min="2564" max="2812" width="9.140625" style="3"/>
    <col min="2813" max="2813" width="11.7109375" style="3" customWidth="1"/>
    <col min="2814" max="2818" width="13.7109375" style="3" customWidth="1"/>
    <col min="2819" max="2819" width="11.7109375" style="3" customWidth="1"/>
    <col min="2820" max="3068" width="9.140625" style="3"/>
    <col min="3069" max="3069" width="11.7109375" style="3" customWidth="1"/>
    <col min="3070" max="3074" width="13.7109375" style="3" customWidth="1"/>
    <col min="3075" max="3075" width="11.7109375" style="3" customWidth="1"/>
    <col min="3076" max="3324" width="9.140625" style="3"/>
    <col min="3325" max="3325" width="11.7109375" style="3" customWidth="1"/>
    <col min="3326" max="3330" width="13.7109375" style="3" customWidth="1"/>
    <col min="3331" max="3331" width="11.7109375" style="3" customWidth="1"/>
    <col min="3332" max="3580" width="9.140625" style="3"/>
    <col min="3581" max="3581" width="11.7109375" style="3" customWidth="1"/>
    <col min="3582" max="3586" width="13.7109375" style="3" customWidth="1"/>
    <col min="3587" max="3587" width="11.7109375" style="3" customWidth="1"/>
    <col min="3588" max="3836" width="9.140625" style="3"/>
    <col min="3837" max="3837" width="11.7109375" style="3" customWidth="1"/>
    <col min="3838" max="3842" width="13.7109375" style="3" customWidth="1"/>
    <col min="3843" max="3843" width="11.7109375" style="3" customWidth="1"/>
    <col min="3844" max="4092" width="9.140625" style="3"/>
    <col min="4093" max="4093" width="11.7109375" style="3" customWidth="1"/>
    <col min="4094" max="4098" width="13.7109375" style="3" customWidth="1"/>
    <col min="4099" max="4099" width="11.7109375" style="3" customWidth="1"/>
    <col min="4100" max="4348" width="9.140625" style="3"/>
    <col min="4349" max="4349" width="11.7109375" style="3" customWidth="1"/>
    <col min="4350" max="4354" width="13.7109375" style="3" customWidth="1"/>
    <col min="4355" max="4355" width="11.7109375" style="3" customWidth="1"/>
    <col min="4356" max="4604" width="9.140625" style="3"/>
    <col min="4605" max="4605" width="11.7109375" style="3" customWidth="1"/>
    <col min="4606" max="4610" width="13.7109375" style="3" customWidth="1"/>
    <col min="4611" max="4611" width="11.7109375" style="3" customWidth="1"/>
    <col min="4612" max="4860" width="9.140625" style="3"/>
    <col min="4861" max="4861" width="11.7109375" style="3" customWidth="1"/>
    <col min="4862" max="4866" width="13.7109375" style="3" customWidth="1"/>
    <col min="4867" max="4867" width="11.7109375" style="3" customWidth="1"/>
    <col min="4868" max="5116" width="9.140625" style="3"/>
    <col min="5117" max="5117" width="11.7109375" style="3" customWidth="1"/>
    <col min="5118" max="5122" width="13.7109375" style="3" customWidth="1"/>
    <col min="5123" max="5123" width="11.7109375" style="3" customWidth="1"/>
    <col min="5124" max="5372" width="9.140625" style="3"/>
    <col min="5373" max="5373" width="11.7109375" style="3" customWidth="1"/>
    <col min="5374" max="5378" width="13.7109375" style="3" customWidth="1"/>
    <col min="5379" max="5379" width="11.7109375" style="3" customWidth="1"/>
    <col min="5380" max="5628" width="9.140625" style="3"/>
    <col min="5629" max="5629" width="11.7109375" style="3" customWidth="1"/>
    <col min="5630" max="5634" width="13.7109375" style="3" customWidth="1"/>
    <col min="5635" max="5635" width="11.7109375" style="3" customWidth="1"/>
    <col min="5636" max="5884" width="9.140625" style="3"/>
    <col min="5885" max="5885" width="11.7109375" style="3" customWidth="1"/>
    <col min="5886" max="5890" width="13.7109375" style="3" customWidth="1"/>
    <col min="5891" max="5891" width="11.7109375" style="3" customWidth="1"/>
    <col min="5892" max="6140" width="9.140625" style="3"/>
    <col min="6141" max="6141" width="11.7109375" style="3" customWidth="1"/>
    <col min="6142" max="6146" width="13.7109375" style="3" customWidth="1"/>
    <col min="6147" max="6147" width="11.7109375" style="3" customWidth="1"/>
    <col min="6148" max="6396" width="9.140625" style="3"/>
    <col min="6397" max="6397" width="11.7109375" style="3" customWidth="1"/>
    <col min="6398" max="6402" width="13.7109375" style="3" customWidth="1"/>
    <col min="6403" max="6403" width="11.7109375" style="3" customWidth="1"/>
    <col min="6404" max="6652" width="9.140625" style="3"/>
    <col min="6653" max="6653" width="11.7109375" style="3" customWidth="1"/>
    <col min="6654" max="6658" width="13.7109375" style="3" customWidth="1"/>
    <col min="6659" max="6659" width="11.7109375" style="3" customWidth="1"/>
    <col min="6660" max="6908" width="9.140625" style="3"/>
    <col min="6909" max="6909" width="11.7109375" style="3" customWidth="1"/>
    <col min="6910" max="6914" width="13.7109375" style="3" customWidth="1"/>
    <col min="6915" max="6915" width="11.7109375" style="3" customWidth="1"/>
    <col min="6916" max="7164" width="9.140625" style="3"/>
    <col min="7165" max="7165" width="11.7109375" style="3" customWidth="1"/>
    <col min="7166" max="7170" width="13.7109375" style="3" customWidth="1"/>
    <col min="7171" max="7171" width="11.7109375" style="3" customWidth="1"/>
    <col min="7172" max="7420" width="9.140625" style="3"/>
    <col min="7421" max="7421" width="11.7109375" style="3" customWidth="1"/>
    <col min="7422" max="7426" width="13.7109375" style="3" customWidth="1"/>
    <col min="7427" max="7427" width="11.7109375" style="3" customWidth="1"/>
    <col min="7428" max="7676" width="9.140625" style="3"/>
    <col min="7677" max="7677" width="11.7109375" style="3" customWidth="1"/>
    <col min="7678" max="7682" width="13.7109375" style="3" customWidth="1"/>
    <col min="7683" max="7683" width="11.7109375" style="3" customWidth="1"/>
    <col min="7684" max="7932" width="9.140625" style="3"/>
    <col min="7933" max="7933" width="11.7109375" style="3" customWidth="1"/>
    <col min="7934" max="7938" width="13.7109375" style="3" customWidth="1"/>
    <col min="7939" max="7939" width="11.7109375" style="3" customWidth="1"/>
    <col min="7940" max="8188" width="9.140625" style="3"/>
    <col min="8189" max="8189" width="11.7109375" style="3" customWidth="1"/>
    <col min="8190" max="8194" width="13.7109375" style="3" customWidth="1"/>
    <col min="8195" max="8195" width="11.7109375" style="3" customWidth="1"/>
    <col min="8196" max="8444" width="9.140625" style="3"/>
    <col min="8445" max="8445" width="11.7109375" style="3" customWidth="1"/>
    <col min="8446" max="8450" width="13.7109375" style="3" customWidth="1"/>
    <col min="8451" max="8451" width="11.7109375" style="3" customWidth="1"/>
    <col min="8452" max="8700" width="9.140625" style="3"/>
    <col min="8701" max="8701" width="11.7109375" style="3" customWidth="1"/>
    <col min="8702" max="8706" width="13.7109375" style="3" customWidth="1"/>
    <col min="8707" max="8707" width="11.7109375" style="3" customWidth="1"/>
    <col min="8708" max="8956" width="9.140625" style="3"/>
    <col min="8957" max="8957" width="11.7109375" style="3" customWidth="1"/>
    <col min="8958" max="8962" width="13.7109375" style="3" customWidth="1"/>
    <col min="8963" max="8963" width="11.7109375" style="3" customWidth="1"/>
    <col min="8964" max="9212" width="9.140625" style="3"/>
    <col min="9213" max="9213" width="11.7109375" style="3" customWidth="1"/>
    <col min="9214" max="9218" width="13.7109375" style="3" customWidth="1"/>
    <col min="9219" max="9219" width="11.7109375" style="3" customWidth="1"/>
    <col min="9220" max="9468" width="9.140625" style="3"/>
    <col min="9469" max="9469" width="11.7109375" style="3" customWidth="1"/>
    <col min="9470" max="9474" width="13.7109375" style="3" customWidth="1"/>
    <col min="9475" max="9475" width="11.7109375" style="3" customWidth="1"/>
    <col min="9476" max="9724" width="9.140625" style="3"/>
    <col min="9725" max="9725" width="11.7109375" style="3" customWidth="1"/>
    <col min="9726" max="9730" width="13.7109375" style="3" customWidth="1"/>
    <col min="9731" max="9731" width="11.7109375" style="3" customWidth="1"/>
    <col min="9732" max="9980" width="9.140625" style="3"/>
    <col min="9981" max="9981" width="11.7109375" style="3" customWidth="1"/>
    <col min="9982" max="9986" width="13.7109375" style="3" customWidth="1"/>
    <col min="9987" max="9987" width="11.7109375" style="3" customWidth="1"/>
    <col min="9988" max="10236" width="9.140625" style="3"/>
    <col min="10237" max="10237" width="11.7109375" style="3" customWidth="1"/>
    <col min="10238" max="10242" width="13.7109375" style="3" customWidth="1"/>
    <col min="10243" max="10243" width="11.7109375" style="3" customWidth="1"/>
    <col min="10244" max="10492" width="9.140625" style="3"/>
    <col min="10493" max="10493" width="11.7109375" style="3" customWidth="1"/>
    <col min="10494" max="10498" width="13.7109375" style="3" customWidth="1"/>
    <col min="10499" max="10499" width="11.7109375" style="3" customWidth="1"/>
    <col min="10500" max="10748" width="9.140625" style="3"/>
    <col min="10749" max="10749" width="11.7109375" style="3" customWidth="1"/>
    <col min="10750" max="10754" width="13.7109375" style="3" customWidth="1"/>
    <col min="10755" max="10755" width="11.7109375" style="3" customWidth="1"/>
    <col min="10756" max="11004" width="9.140625" style="3"/>
    <col min="11005" max="11005" width="11.7109375" style="3" customWidth="1"/>
    <col min="11006" max="11010" width="13.7109375" style="3" customWidth="1"/>
    <col min="11011" max="11011" width="11.7109375" style="3" customWidth="1"/>
    <col min="11012" max="11260" width="9.140625" style="3"/>
    <col min="11261" max="11261" width="11.7109375" style="3" customWidth="1"/>
    <col min="11262" max="11266" width="13.7109375" style="3" customWidth="1"/>
    <col min="11267" max="11267" width="11.7109375" style="3" customWidth="1"/>
    <col min="11268" max="11516" width="9.140625" style="3"/>
    <col min="11517" max="11517" width="11.7109375" style="3" customWidth="1"/>
    <col min="11518" max="11522" width="13.7109375" style="3" customWidth="1"/>
    <col min="11523" max="11523" width="11.7109375" style="3" customWidth="1"/>
    <col min="11524" max="11772" width="9.140625" style="3"/>
    <col min="11773" max="11773" width="11.7109375" style="3" customWidth="1"/>
    <col min="11774" max="11778" width="13.7109375" style="3" customWidth="1"/>
    <col min="11779" max="11779" width="11.7109375" style="3" customWidth="1"/>
    <col min="11780" max="12028" width="9.140625" style="3"/>
    <col min="12029" max="12029" width="11.7109375" style="3" customWidth="1"/>
    <col min="12030" max="12034" width="13.7109375" style="3" customWidth="1"/>
    <col min="12035" max="12035" width="11.7109375" style="3" customWidth="1"/>
    <col min="12036" max="12284" width="9.140625" style="3"/>
    <col min="12285" max="12285" width="11.7109375" style="3" customWidth="1"/>
    <col min="12286" max="12290" width="13.7109375" style="3" customWidth="1"/>
    <col min="12291" max="12291" width="11.7109375" style="3" customWidth="1"/>
    <col min="12292" max="12540" width="9.140625" style="3"/>
    <col min="12541" max="12541" width="11.7109375" style="3" customWidth="1"/>
    <col min="12542" max="12546" width="13.7109375" style="3" customWidth="1"/>
    <col min="12547" max="12547" width="11.7109375" style="3" customWidth="1"/>
    <col min="12548" max="12796" width="9.140625" style="3"/>
    <col min="12797" max="12797" width="11.7109375" style="3" customWidth="1"/>
    <col min="12798" max="12802" width="13.7109375" style="3" customWidth="1"/>
    <col min="12803" max="12803" width="11.7109375" style="3" customWidth="1"/>
    <col min="12804" max="13052" width="9.140625" style="3"/>
    <col min="13053" max="13053" width="11.7109375" style="3" customWidth="1"/>
    <col min="13054" max="13058" width="13.7109375" style="3" customWidth="1"/>
    <col min="13059" max="13059" width="11.7109375" style="3" customWidth="1"/>
    <col min="13060" max="13308" width="9.140625" style="3"/>
    <col min="13309" max="13309" width="11.7109375" style="3" customWidth="1"/>
    <col min="13310" max="13314" width="13.7109375" style="3" customWidth="1"/>
    <col min="13315" max="13315" width="11.7109375" style="3" customWidth="1"/>
    <col min="13316" max="13564" width="9.140625" style="3"/>
    <col min="13565" max="13565" width="11.7109375" style="3" customWidth="1"/>
    <col min="13566" max="13570" width="13.7109375" style="3" customWidth="1"/>
    <col min="13571" max="13571" width="11.7109375" style="3" customWidth="1"/>
    <col min="13572" max="13820" width="9.140625" style="3"/>
    <col min="13821" max="13821" width="11.7109375" style="3" customWidth="1"/>
    <col min="13822" max="13826" width="13.7109375" style="3" customWidth="1"/>
    <col min="13827" max="13827" width="11.7109375" style="3" customWidth="1"/>
    <col min="13828" max="14076" width="9.140625" style="3"/>
    <col min="14077" max="14077" width="11.7109375" style="3" customWidth="1"/>
    <col min="14078" max="14082" width="13.7109375" style="3" customWidth="1"/>
    <col min="14083" max="14083" width="11.7109375" style="3" customWidth="1"/>
    <col min="14084" max="14332" width="9.140625" style="3"/>
    <col min="14333" max="14333" width="11.7109375" style="3" customWidth="1"/>
    <col min="14334" max="14338" width="13.7109375" style="3" customWidth="1"/>
    <col min="14339" max="14339" width="11.7109375" style="3" customWidth="1"/>
    <col min="14340" max="14588" width="9.140625" style="3"/>
    <col min="14589" max="14589" width="11.7109375" style="3" customWidth="1"/>
    <col min="14590" max="14594" width="13.7109375" style="3" customWidth="1"/>
    <col min="14595" max="14595" width="11.7109375" style="3" customWidth="1"/>
    <col min="14596" max="14844" width="9.140625" style="3"/>
    <col min="14845" max="14845" width="11.7109375" style="3" customWidth="1"/>
    <col min="14846" max="14850" width="13.7109375" style="3" customWidth="1"/>
    <col min="14851" max="14851" width="11.7109375" style="3" customWidth="1"/>
    <col min="14852" max="15100" width="9.140625" style="3"/>
    <col min="15101" max="15101" width="11.7109375" style="3" customWidth="1"/>
    <col min="15102" max="15106" width="13.7109375" style="3" customWidth="1"/>
    <col min="15107" max="15107" width="11.7109375" style="3" customWidth="1"/>
    <col min="15108" max="15356" width="9.140625" style="3"/>
    <col min="15357" max="15357" width="11.7109375" style="3" customWidth="1"/>
    <col min="15358" max="15362" width="13.7109375" style="3" customWidth="1"/>
    <col min="15363" max="15363" width="11.7109375" style="3" customWidth="1"/>
    <col min="15364" max="15612" width="9.140625" style="3"/>
    <col min="15613" max="15613" width="11.7109375" style="3" customWidth="1"/>
    <col min="15614" max="15618" width="13.7109375" style="3" customWidth="1"/>
    <col min="15619" max="15619" width="11.7109375" style="3" customWidth="1"/>
    <col min="15620" max="15868" width="9.140625" style="3"/>
    <col min="15869" max="15869" width="11.7109375" style="3" customWidth="1"/>
    <col min="15870" max="15874" width="13.7109375" style="3" customWidth="1"/>
    <col min="15875" max="15875" width="11.7109375" style="3" customWidth="1"/>
    <col min="15876" max="16124" width="9.140625" style="3"/>
    <col min="16125" max="16125" width="11.7109375" style="3" customWidth="1"/>
    <col min="16126" max="16130" width="13.7109375" style="3" customWidth="1"/>
    <col min="16131" max="16131" width="11.7109375" style="3" customWidth="1"/>
    <col min="16132" max="16384" width="9.140625" style="3"/>
  </cols>
  <sheetData>
    <row r="1" spans="1:9" s="1" customFormat="1" ht="15.75">
      <c r="A1" s="328" t="s">
        <v>104</v>
      </c>
      <c r="B1" s="242" t="s">
        <v>365</v>
      </c>
      <c r="C1" s="63"/>
      <c r="D1" s="63"/>
      <c r="E1" s="63"/>
      <c r="F1" s="63"/>
      <c r="G1" s="63"/>
      <c r="H1" s="63"/>
      <c r="I1" s="320" t="s">
        <v>238</v>
      </c>
    </row>
    <row r="2" spans="1:9" s="2" customFormat="1" ht="30">
      <c r="A2" s="328"/>
      <c r="B2" s="243" t="s">
        <v>375</v>
      </c>
      <c r="C2" s="64"/>
      <c r="D2" s="64"/>
      <c r="E2" s="64"/>
      <c r="F2" s="64"/>
      <c r="G2" s="64"/>
      <c r="H2" s="64"/>
      <c r="I2" s="320"/>
    </row>
    <row r="3" spans="1:9" s="2" customFormat="1" ht="15.75">
      <c r="I3" s="10"/>
    </row>
    <row r="4" spans="1:9" ht="17.25" customHeight="1">
      <c r="A4" s="334" t="s">
        <v>67</v>
      </c>
      <c r="B4" s="135" t="s">
        <v>12</v>
      </c>
      <c r="C4" s="53"/>
      <c r="D4" s="53"/>
      <c r="E4" s="53"/>
      <c r="F4" s="61"/>
      <c r="G4" s="61"/>
      <c r="H4" s="53" t="s">
        <v>66</v>
      </c>
      <c r="I4" s="333" t="s">
        <v>65</v>
      </c>
    </row>
    <row r="5" spans="1:9" ht="17.25" customHeight="1">
      <c r="A5" s="334"/>
      <c r="B5" s="241">
        <v>2016</v>
      </c>
      <c r="C5" s="241">
        <v>2017</v>
      </c>
      <c r="D5" s="241">
        <v>2018</v>
      </c>
      <c r="E5" s="241">
        <v>2019</v>
      </c>
      <c r="F5" s="241">
        <v>2020</v>
      </c>
      <c r="G5" s="241">
        <v>2021</v>
      </c>
      <c r="H5" s="241">
        <v>2022</v>
      </c>
      <c r="I5" s="333"/>
    </row>
    <row r="6" spans="1:9" ht="18.75" customHeight="1">
      <c r="A6" s="136" t="s">
        <v>264</v>
      </c>
      <c r="B6" s="244">
        <v>245413.67539899499</v>
      </c>
      <c r="C6" s="244">
        <v>282610.233486004</v>
      </c>
      <c r="D6" s="244">
        <v>309790</v>
      </c>
      <c r="E6" s="244">
        <v>385851.52582900622</v>
      </c>
      <c r="F6" s="244">
        <v>428041</v>
      </c>
      <c r="G6" s="244">
        <v>437052</v>
      </c>
      <c r="H6" s="244">
        <v>420810</v>
      </c>
      <c r="I6" s="137" t="s">
        <v>83</v>
      </c>
    </row>
    <row r="7" spans="1:9" s="1" customFormat="1" ht="15" customHeight="1">
      <c r="A7" s="138" t="s">
        <v>281</v>
      </c>
      <c r="B7" s="65">
        <v>19147.157106999999</v>
      </c>
      <c r="C7" s="65">
        <v>22582.3791809998</v>
      </c>
      <c r="D7" s="56">
        <v>25002</v>
      </c>
      <c r="E7" s="56">
        <v>27413.979290000301</v>
      </c>
      <c r="F7" s="56">
        <v>35420</v>
      </c>
      <c r="G7" s="56">
        <v>36052</v>
      </c>
      <c r="H7" s="56">
        <v>36784</v>
      </c>
      <c r="I7" s="139" t="s">
        <v>265</v>
      </c>
    </row>
    <row r="8" spans="1:9" s="1" customFormat="1" ht="15" customHeight="1">
      <c r="A8" s="138" t="s">
        <v>282</v>
      </c>
      <c r="B8" s="65">
        <v>19454.405632999202</v>
      </c>
      <c r="C8" s="65">
        <v>22940.8884600005</v>
      </c>
      <c r="D8" s="56">
        <v>25199</v>
      </c>
      <c r="E8" s="56">
        <v>28115.499976000283</v>
      </c>
      <c r="F8" s="56">
        <v>35490</v>
      </c>
      <c r="G8" s="56">
        <v>36142</v>
      </c>
      <c r="H8" s="56">
        <v>36870</v>
      </c>
      <c r="I8" s="139" t="s">
        <v>266</v>
      </c>
    </row>
    <row r="9" spans="1:9" s="1" customFormat="1" ht="15" customHeight="1">
      <c r="A9" s="138" t="s">
        <v>283</v>
      </c>
      <c r="B9" s="65">
        <v>19682.017841999601</v>
      </c>
      <c r="C9" s="65">
        <v>23149.572678000499</v>
      </c>
      <c r="D9" s="56">
        <v>25354</v>
      </c>
      <c r="E9" s="56">
        <v>31142.1460730006</v>
      </c>
      <c r="F9" s="56">
        <v>35535</v>
      </c>
      <c r="G9" s="56">
        <v>36227</v>
      </c>
      <c r="H9" s="56">
        <v>36931</v>
      </c>
      <c r="I9" s="139" t="s">
        <v>267</v>
      </c>
    </row>
    <row r="10" spans="1:9" s="1" customFormat="1" ht="15" customHeight="1">
      <c r="A10" s="138" t="s">
        <v>284</v>
      </c>
      <c r="B10" s="65">
        <v>19915.700889000098</v>
      </c>
      <c r="C10" s="65">
        <v>23309.5141790011</v>
      </c>
      <c r="D10" s="56">
        <v>25490</v>
      </c>
      <c r="E10" s="56">
        <v>31244.763398000603</v>
      </c>
      <c r="F10" s="56">
        <v>35591</v>
      </c>
      <c r="G10" s="56">
        <v>36749</v>
      </c>
      <c r="H10" s="56">
        <v>36981</v>
      </c>
      <c r="I10" s="139" t="s">
        <v>268</v>
      </c>
    </row>
    <row r="11" spans="1:9" s="1" customFormat="1" ht="15" customHeight="1">
      <c r="A11" s="138" t="s">
        <v>285</v>
      </c>
      <c r="B11" s="66">
        <v>20058.208204999901</v>
      </c>
      <c r="C11" s="66">
        <v>23437.094030001903</v>
      </c>
      <c r="D11" s="28">
        <v>25617</v>
      </c>
      <c r="E11" s="28">
        <v>31412.656483000599</v>
      </c>
      <c r="F11" s="28">
        <v>35634</v>
      </c>
      <c r="G11" s="28">
        <v>36318</v>
      </c>
      <c r="H11" s="28">
        <v>38489</v>
      </c>
      <c r="I11" s="139" t="s">
        <v>269</v>
      </c>
    </row>
    <row r="12" spans="1:9" s="1" customFormat="1" ht="15" customHeight="1">
      <c r="A12" s="138" t="s">
        <v>286</v>
      </c>
      <c r="B12" s="65">
        <v>20225.1081599994</v>
      </c>
      <c r="C12" s="65">
        <v>23542.578759001797</v>
      </c>
      <c r="D12" s="56">
        <v>25727</v>
      </c>
      <c r="E12" s="56">
        <v>31457.482498000598</v>
      </c>
      <c r="F12" s="56">
        <v>35658</v>
      </c>
      <c r="G12" s="56">
        <v>36689</v>
      </c>
      <c r="H12" s="56">
        <v>38540</v>
      </c>
      <c r="I12" s="139" t="s">
        <v>270</v>
      </c>
    </row>
    <row r="13" spans="1:9" s="1" customFormat="1" ht="15" customHeight="1">
      <c r="A13" s="138" t="s">
        <v>287</v>
      </c>
      <c r="B13" s="65">
        <v>20427.121926999098</v>
      </c>
      <c r="C13" s="65">
        <v>23639.040042998298</v>
      </c>
      <c r="D13" s="56">
        <v>25818</v>
      </c>
      <c r="E13" s="56">
        <v>33656.261629000401</v>
      </c>
      <c r="F13" s="56">
        <v>35671</v>
      </c>
      <c r="G13" s="56">
        <v>36366</v>
      </c>
      <c r="H13" s="56">
        <v>38656</v>
      </c>
      <c r="I13" s="139" t="s">
        <v>271</v>
      </c>
    </row>
    <row r="14" spans="1:9" s="1" customFormat="1" ht="15" customHeight="1">
      <c r="A14" s="138" t="s">
        <v>288</v>
      </c>
      <c r="B14" s="65">
        <v>20665.431474999899</v>
      </c>
      <c r="C14" s="65">
        <v>23751.6665119998</v>
      </c>
      <c r="D14" s="56">
        <v>25989</v>
      </c>
      <c r="E14" s="56">
        <v>33716.532750001199</v>
      </c>
      <c r="F14" s="56">
        <v>35668</v>
      </c>
      <c r="G14" s="56">
        <v>36404</v>
      </c>
      <c r="H14" s="56">
        <v>38708</v>
      </c>
      <c r="I14" s="139" t="s">
        <v>272</v>
      </c>
    </row>
    <row r="15" spans="1:9" s="1" customFormat="1" ht="15" customHeight="1">
      <c r="A15" s="138" t="s">
        <v>289</v>
      </c>
      <c r="B15" s="65">
        <v>20942.361181999098</v>
      </c>
      <c r="C15" s="65">
        <v>23842.478864999801</v>
      </c>
      <c r="D15" s="56">
        <v>26080</v>
      </c>
      <c r="E15" s="56">
        <v>34247.566564000401</v>
      </c>
      <c r="F15" s="56">
        <v>35709</v>
      </c>
      <c r="G15" s="56">
        <v>36429</v>
      </c>
      <c r="H15" s="56">
        <v>38792</v>
      </c>
      <c r="I15" s="139" t="s">
        <v>273</v>
      </c>
    </row>
    <row r="16" spans="1:9" s="1" customFormat="1" ht="15" customHeight="1">
      <c r="A16" s="138" t="s">
        <v>290</v>
      </c>
      <c r="B16" s="65">
        <v>21308.9999419999</v>
      </c>
      <c r="C16" s="65">
        <v>23963.655548000897</v>
      </c>
      <c r="D16" s="56">
        <v>26304</v>
      </c>
      <c r="E16" s="56">
        <v>34391.955152000395</v>
      </c>
      <c r="F16" s="56">
        <v>35781</v>
      </c>
      <c r="G16" s="56">
        <v>36487</v>
      </c>
      <c r="H16" s="56">
        <v>38865</v>
      </c>
      <c r="I16" s="139" t="s">
        <v>274</v>
      </c>
    </row>
    <row r="17" spans="1:9" s="1" customFormat="1" ht="15" customHeight="1">
      <c r="A17" s="138" t="s">
        <v>291</v>
      </c>
      <c r="B17" s="65">
        <v>21647.674649999903</v>
      </c>
      <c r="C17" s="65">
        <v>24148.261354999901</v>
      </c>
      <c r="D17" s="56">
        <v>26537</v>
      </c>
      <c r="E17" s="56">
        <v>34477.393008000407</v>
      </c>
      <c r="F17" s="56">
        <v>35890</v>
      </c>
      <c r="G17" s="56">
        <v>36541</v>
      </c>
      <c r="H17" s="56">
        <v>38949</v>
      </c>
      <c r="I17" s="139" t="s">
        <v>275</v>
      </c>
    </row>
    <row r="18" spans="1:9" s="1" customFormat="1" ht="15" customHeight="1">
      <c r="A18" s="138" t="s">
        <v>292</v>
      </c>
      <c r="B18" s="65">
        <v>21939.488386999099</v>
      </c>
      <c r="C18" s="65">
        <v>24303.103875999699</v>
      </c>
      <c r="D18" s="56">
        <v>26673</v>
      </c>
      <c r="E18" s="56">
        <v>34575.289008000407</v>
      </c>
      <c r="F18" s="56">
        <v>35994</v>
      </c>
      <c r="G18" s="56">
        <v>36648</v>
      </c>
      <c r="H18" s="56">
        <v>39029</v>
      </c>
      <c r="I18" s="139" t="s">
        <v>276</v>
      </c>
    </row>
    <row r="19" spans="1:9" ht="18.75" customHeight="1">
      <c r="A19" s="136" t="s">
        <v>136</v>
      </c>
      <c r="B19" s="244">
        <v>222017</v>
      </c>
      <c r="C19" s="244">
        <v>229876.46638900001</v>
      </c>
      <c r="D19" s="244">
        <v>253481</v>
      </c>
      <c r="E19" s="244">
        <v>266882.37602799997</v>
      </c>
      <c r="F19" s="244">
        <v>283538.11412799999</v>
      </c>
      <c r="G19" s="244">
        <v>302081</v>
      </c>
      <c r="H19" s="244">
        <v>324227</v>
      </c>
      <c r="I19" s="137" t="s">
        <v>82</v>
      </c>
    </row>
    <row r="20" spans="1:9" s="1" customFormat="1" ht="15" customHeight="1">
      <c r="A20" s="138" t="s">
        <v>281</v>
      </c>
      <c r="B20" s="65">
        <v>17443</v>
      </c>
      <c r="C20" s="65">
        <v>19543.068627000001</v>
      </c>
      <c r="D20" s="65">
        <v>21896</v>
      </c>
      <c r="E20" s="65">
        <v>22737.262574</v>
      </c>
      <c r="F20" s="65">
        <v>23567.180746000002</v>
      </c>
      <c r="G20" s="65">
        <v>26341</v>
      </c>
      <c r="H20" s="65">
        <v>26028</v>
      </c>
      <c r="I20" s="139" t="s">
        <v>265</v>
      </c>
    </row>
    <row r="21" spans="1:9" s="1" customFormat="1" ht="15" customHeight="1">
      <c r="A21" s="138" t="s">
        <v>282</v>
      </c>
      <c r="B21" s="65">
        <v>17655</v>
      </c>
      <c r="C21" s="65">
        <v>18038.233210999999</v>
      </c>
      <c r="D21" s="65">
        <v>21901</v>
      </c>
      <c r="E21" s="65">
        <v>21455.596761999997</v>
      </c>
      <c r="F21" s="65">
        <v>23292.137487999997</v>
      </c>
      <c r="G21" s="65">
        <v>26466</v>
      </c>
      <c r="H21" s="65">
        <v>25983</v>
      </c>
      <c r="I21" s="139" t="s">
        <v>266</v>
      </c>
    </row>
    <row r="22" spans="1:9" s="1" customFormat="1" ht="15" customHeight="1">
      <c r="A22" s="138" t="s">
        <v>283</v>
      </c>
      <c r="B22" s="65">
        <v>17858</v>
      </c>
      <c r="C22" s="65">
        <v>18593.631524</v>
      </c>
      <c r="D22" s="65">
        <v>21272</v>
      </c>
      <c r="E22" s="65">
        <v>21876.334740999999</v>
      </c>
      <c r="F22" s="65">
        <v>22619.330717000001</v>
      </c>
      <c r="G22" s="65">
        <v>25458</v>
      </c>
      <c r="H22" s="65">
        <v>25997</v>
      </c>
      <c r="I22" s="139" t="s">
        <v>267</v>
      </c>
    </row>
    <row r="23" spans="1:9" s="1" customFormat="1" ht="15" customHeight="1">
      <c r="A23" s="138" t="s">
        <v>284</v>
      </c>
      <c r="B23" s="65">
        <v>18028</v>
      </c>
      <c r="C23" s="65">
        <v>17993.135407999998</v>
      </c>
      <c r="D23" s="65">
        <v>20226</v>
      </c>
      <c r="E23" s="65">
        <v>21429.190502000001</v>
      </c>
      <c r="F23" s="65">
        <v>21647.132935999998</v>
      </c>
      <c r="G23" s="65">
        <v>24791</v>
      </c>
      <c r="H23" s="65">
        <v>34670</v>
      </c>
      <c r="I23" s="139" t="s">
        <v>268</v>
      </c>
    </row>
    <row r="24" spans="1:9" s="1" customFormat="1" ht="15" customHeight="1">
      <c r="A24" s="138" t="s">
        <v>285</v>
      </c>
      <c r="B24" s="66">
        <v>18301</v>
      </c>
      <c r="C24" s="66">
        <v>21901.346637999999</v>
      </c>
      <c r="D24" s="66">
        <v>20986</v>
      </c>
      <c r="E24" s="66">
        <v>21319.713408</v>
      </c>
      <c r="F24" s="65">
        <v>21093.141250999994</v>
      </c>
      <c r="G24" s="65">
        <v>23832</v>
      </c>
      <c r="H24" s="65">
        <v>25709</v>
      </c>
      <c r="I24" s="139" t="s">
        <v>269</v>
      </c>
    </row>
    <row r="25" spans="1:9" s="1" customFormat="1" ht="15" customHeight="1">
      <c r="A25" s="138" t="s">
        <v>286</v>
      </c>
      <c r="B25" s="65">
        <v>18564</v>
      </c>
      <c r="C25" s="65">
        <v>18906.386232000001</v>
      </c>
      <c r="D25" s="65">
        <v>19921</v>
      </c>
      <c r="E25" s="65">
        <v>21222.923349999994</v>
      </c>
      <c r="F25" s="65">
        <v>21382.174704999998</v>
      </c>
      <c r="G25" s="65">
        <v>24002</v>
      </c>
      <c r="H25" s="65">
        <v>26719</v>
      </c>
      <c r="I25" s="139" t="s">
        <v>270</v>
      </c>
    </row>
    <row r="26" spans="1:9" s="1" customFormat="1" ht="15" customHeight="1">
      <c r="A26" s="138" t="s">
        <v>287</v>
      </c>
      <c r="B26" s="65">
        <v>18747</v>
      </c>
      <c r="C26" s="65">
        <v>18685.474094999998</v>
      </c>
      <c r="D26" s="65">
        <v>22601</v>
      </c>
      <c r="E26" s="65">
        <v>22434.861142999998</v>
      </c>
      <c r="F26" s="65">
        <v>22382.371891000003</v>
      </c>
      <c r="G26" s="65">
        <v>24520</v>
      </c>
      <c r="H26" s="65">
        <v>26011</v>
      </c>
      <c r="I26" s="139" t="s">
        <v>271</v>
      </c>
    </row>
    <row r="27" spans="1:9" s="1" customFormat="1" ht="15" customHeight="1">
      <c r="A27" s="138" t="s">
        <v>288</v>
      </c>
      <c r="B27" s="65">
        <v>18886</v>
      </c>
      <c r="C27" s="65">
        <v>18337.416218999999</v>
      </c>
      <c r="D27" s="65">
        <v>20069</v>
      </c>
      <c r="E27" s="65">
        <v>22403.353500999998</v>
      </c>
      <c r="F27" s="65">
        <v>27826.543065000005</v>
      </c>
      <c r="G27" s="65">
        <v>25059</v>
      </c>
      <c r="H27" s="65">
        <v>26579</v>
      </c>
      <c r="I27" s="139" t="s">
        <v>272</v>
      </c>
    </row>
    <row r="28" spans="1:9" s="1" customFormat="1" ht="15" customHeight="1">
      <c r="A28" s="138" t="s">
        <v>289</v>
      </c>
      <c r="B28" s="65">
        <v>19003</v>
      </c>
      <c r="C28" s="65">
        <v>17884.662486000001</v>
      </c>
      <c r="D28" s="65">
        <v>21865</v>
      </c>
      <c r="E28" s="65">
        <v>22748.408513999999</v>
      </c>
      <c r="F28" s="65">
        <v>26801.292267999997</v>
      </c>
      <c r="G28" s="65">
        <v>26301</v>
      </c>
      <c r="H28" s="65">
        <v>26466</v>
      </c>
      <c r="I28" s="139" t="s">
        <v>273</v>
      </c>
    </row>
    <row r="29" spans="1:9" s="1" customFormat="1" ht="15" customHeight="1">
      <c r="A29" s="138" t="s">
        <v>290</v>
      </c>
      <c r="B29" s="65">
        <v>19084</v>
      </c>
      <c r="C29" s="65">
        <v>21068.388782000002</v>
      </c>
      <c r="D29" s="65">
        <v>22138</v>
      </c>
      <c r="E29" s="65">
        <v>24009.445829</v>
      </c>
      <c r="F29" s="65">
        <v>24375.747749999999</v>
      </c>
      <c r="G29" s="65">
        <v>25140</v>
      </c>
      <c r="H29" s="65">
        <v>26227</v>
      </c>
      <c r="I29" s="139" t="s">
        <v>274</v>
      </c>
    </row>
    <row r="30" spans="1:9" s="1" customFormat="1" ht="15" customHeight="1">
      <c r="A30" s="138" t="s">
        <v>291</v>
      </c>
      <c r="B30" s="65">
        <v>19189</v>
      </c>
      <c r="C30" s="65">
        <v>18750.816322000002</v>
      </c>
      <c r="D30" s="65">
        <v>20338</v>
      </c>
      <c r="E30" s="65">
        <v>22534.612734999999</v>
      </c>
      <c r="F30" s="65">
        <v>24187.954616000003</v>
      </c>
      <c r="G30" s="65">
        <v>24482</v>
      </c>
      <c r="H30" s="65">
        <v>26928</v>
      </c>
      <c r="I30" s="139" t="s">
        <v>275</v>
      </c>
    </row>
    <row r="31" spans="1:9" s="1" customFormat="1" ht="15" customHeight="1">
      <c r="A31" s="138" t="s">
        <v>292</v>
      </c>
      <c r="B31" s="65">
        <v>19259</v>
      </c>
      <c r="C31" s="65">
        <v>20173.906844999998</v>
      </c>
      <c r="D31" s="65">
        <v>20268</v>
      </c>
      <c r="E31" s="65">
        <v>22710.672968999999</v>
      </c>
      <c r="F31" s="65">
        <v>24363.106694999999</v>
      </c>
      <c r="G31" s="65">
        <v>25689</v>
      </c>
      <c r="H31" s="65">
        <v>26910</v>
      </c>
      <c r="I31" s="139" t="s">
        <v>276</v>
      </c>
    </row>
    <row r="32" spans="1:9" ht="18.75" customHeight="1">
      <c r="A32" s="136" t="s">
        <v>198</v>
      </c>
      <c r="B32" s="244">
        <f>B19+B6</f>
        <v>467430.67539899499</v>
      </c>
      <c r="C32" s="244">
        <f t="shared" ref="C32:E32" si="0">C19+C6</f>
        <v>512486.69987500401</v>
      </c>
      <c r="D32" s="244">
        <f t="shared" si="0"/>
        <v>563271</v>
      </c>
      <c r="E32" s="244">
        <f t="shared" si="0"/>
        <v>652733.90185700613</v>
      </c>
      <c r="F32" s="244">
        <f>F19+F6</f>
        <v>711579.11412799999</v>
      </c>
      <c r="G32" s="244">
        <f>G19+G6</f>
        <v>739133</v>
      </c>
      <c r="H32" s="244">
        <v>781821</v>
      </c>
      <c r="I32" s="137" t="s">
        <v>0</v>
      </c>
    </row>
    <row r="33" spans="1:9" s="1" customFormat="1" ht="15" customHeight="1">
      <c r="A33" s="138" t="s">
        <v>281</v>
      </c>
      <c r="B33" s="65">
        <f>B7+B20</f>
        <v>36590.157106999999</v>
      </c>
      <c r="C33" s="65">
        <f t="shared" ref="C33:G33" si="1">C7+C20</f>
        <v>42125.447807999801</v>
      </c>
      <c r="D33" s="65">
        <f t="shared" si="1"/>
        <v>46898</v>
      </c>
      <c r="E33" s="65">
        <f t="shared" si="1"/>
        <v>50151.241864000302</v>
      </c>
      <c r="F33" s="65">
        <f t="shared" si="1"/>
        <v>58987.180745999998</v>
      </c>
      <c r="G33" s="65">
        <f t="shared" si="1"/>
        <v>62393</v>
      </c>
      <c r="H33" s="65">
        <v>62812</v>
      </c>
      <c r="I33" s="139" t="s">
        <v>265</v>
      </c>
    </row>
    <row r="34" spans="1:9" s="1" customFormat="1" ht="15" customHeight="1">
      <c r="A34" s="138" t="s">
        <v>282</v>
      </c>
      <c r="B34" s="65">
        <f t="shared" ref="B34:G34" si="2">B8+B21</f>
        <v>37109.405632999202</v>
      </c>
      <c r="C34" s="65">
        <f t="shared" si="2"/>
        <v>40979.121671000496</v>
      </c>
      <c r="D34" s="65">
        <f t="shared" si="2"/>
        <v>47100</v>
      </c>
      <c r="E34" s="65">
        <f t="shared" si="2"/>
        <v>49571.096738000284</v>
      </c>
      <c r="F34" s="65">
        <f t="shared" si="2"/>
        <v>58782.137487999993</v>
      </c>
      <c r="G34" s="65">
        <f t="shared" si="2"/>
        <v>62608</v>
      </c>
      <c r="H34" s="65">
        <v>62853</v>
      </c>
      <c r="I34" s="139" t="s">
        <v>266</v>
      </c>
    </row>
    <row r="35" spans="1:9" s="1" customFormat="1" ht="15" customHeight="1">
      <c r="A35" s="138" t="s">
        <v>283</v>
      </c>
      <c r="B35" s="65">
        <f t="shared" ref="B35:G35" si="3">B9+B22</f>
        <v>37540.017841999601</v>
      </c>
      <c r="C35" s="65">
        <f t="shared" si="3"/>
        <v>41743.204202000503</v>
      </c>
      <c r="D35" s="65">
        <f t="shared" si="3"/>
        <v>46626</v>
      </c>
      <c r="E35" s="65">
        <f t="shared" si="3"/>
        <v>53018.480814000599</v>
      </c>
      <c r="F35" s="65">
        <f t="shared" si="3"/>
        <v>58154.330717000004</v>
      </c>
      <c r="G35" s="65">
        <f t="shared" si="3"/>
        <v>61685</v>
      </c>
      <c r="H35" s="65">
        <v>62928</v>
      </c>
      <c r="I35" s="139" t="s">
        <v>267</v>
      </c>
    </row>
    <row r="36" spans="1:9" s="1" customFormat="1" ht="15" customHeight="1">
      <c r="A36" s="138" t="s">
        <v>284</v>
      </c>
      <c r="B36" s="65">
        <f t="shared" ref="B36:G36" si="4">B10+B23</f>
        <v>37943.700889000102</v>
      </c>
      <c r="C36" s="65">
        <f t="shared" si="4"/>
        <v>41302.649587001099</v>
      </c>
      <c r="D36" s="65">
        <f t="shared" si="4"/>
        <v>45716</v>
      </c>
      <c r="E36" s="65">
        <f t="shared" si="4"/>
        <v>52673.953900000604</v>
      </c>
      <c r="F36" s="65">
        <f t="shared" si="4"/>
        <v>57238.132935999995</v>
      </c>
      <c r="G36" s="65">
        <f t="shared" si="4"/>
        <v>61540</v>
      </c>
      <c r="H36" s="65">
        <v>71651</v>
      </c>
      <c r="I36" s="139" t="s">
        <v>268</v>
      </c>
    </row>
    <row r="37" spans="1:9" s="1" customFormat="1" ht="15" customHeight="1">
      <c r="A37" s="138" t="s">
        <v>285</v>
      </c>
      <c r="B37" s="65">
        <f t="shared" ref="B37:G37" si="5">B11+B24</f>
        <v>38359.208204999901</v>
      </c>
      <c r="C37" s="65">
        <f t="shared" si="5"/>
        <v>45338.440668001902</v>
      </c>
      <c r="D37" s="65">
        <f t="shared" si="5"/>
        <v>46603</v>
      </c>
      <c r="E37" s="65">
        <f t="shared" si="5"/>
        <v>52732.369891000599</v>
      </c>
      <c r="F37" s="65">
        <f t="shared" si="5"/>
        <v>56727.141250999994</v>
      </c>
      <c r="G37" s="65">
        <f t="shared" si="5"/>
        <v>60150</v>
      </c>
      <c r="H37" s="65">
        <v>64198</v>
      </c>
      <c r="I37" s="139" t="s">
        <v>269</v>
      </c>
    </row>
    <row r="38" spans="1:9" s="1" customFormat="1" ht="15" customHeight="1">
      <c r="A38" s="138" t="s">
        <v>286</v>
      </c>
      <c r="B38" s="65">
        <f t="shared" ref="B38:G38" si="6">B12+B25</f>
        <v>38789.1081599994</v>
      </c>
      <c r="C38" s="65">
        <f t="shared" si="6"/>
        <v>42448.964991001798</v>
      </c>
      <c r="D38" s="65">
        <f t="shared" si="6"/>
        <v>45648</v>
      </c>
      <c r="E38" s="65">
        <f t="shared" si="6"/>
        <v>52680.405848000592</v>
      </c>
      <c r="F38" s="65">
        <f t="shared" si="6"/>
        <v>57040.174704999998</v>
      </c>
      <c r="G38" s="65">
        <f t="shared" si="6"/>
        <v>60691</v>
      </c>
      <c r="H38" s="65">
        <v>65259</v>
      </c>
      <c r="I38" s="139" t="s">
        <v>270</v>
      </c>
    </row>
    <row r="39" spans="1:9" s="1" customFormat="1" ht="15" customHeight="1">
      <c r="A39" s="138" t="s">
        <v>287</v>
      </c>
      <c r="B39" s="65">
        <f t="shared" ref="B39:G39" si="7">B13+B26</f>
        <v>39174.121926999098</v>
      </c>
      <c r="C39" s="65">
        <f t="shared" si="7"/>
        <v>42324.514137998296</v>
      </c>
      <c r="D39" s="65">
        <f t="shared" si="7"/>
        <v>48419</v>
      </c>
      <c r="E39" s="65">
        <f t="shared" si="7"/>
        <v>56091.122772000395</v>
      </c>
      <c r="F39" s="65">
        <f t="shared" si="7"/>
        <v>58053.371891000003</v>
      </c>
      <c r="G39" s="65">
        <f t="shared" si="7"/>
        <v>60886</v>
      </c>
      <c r="H39" s="65">
        <v>64667</v>
      </c>
      <c r="I39" s="139" t="s">
        <v>271</v>
      </c>
    </row>
    <row r="40" spans="1:9" s="1" customFormat="1" ht="15" customHeight="1">
      <c r="A40" s="138" t="s">
        <v>288</v>
      </c>
      <c r="B40" s="65">
        <f t="shared" ref="B40:G40" si="8">B14+B27</f>
        <v>39551.431474999903</v>
      </c>
      <c r="C40" s="65">
        <f t="shared" si="8"/>
        <v>42089.082730999799</v>
      </c>
      <c r="D40" s="65">
        <f t="shared" si="8"/>
        <v>46058</v>
      </c>
      <c r="E40" s="65">
        <f t="shared" si="8"/>
        <v>56119.886251001197</v>
      </c>
      <c r="F40" s="65">
        <f t="shared" si="8"/>
        <v>63494.543065000005</v>
      </c>
      <c r="G40" s="65">
        <f t="shared" si="8"/>
        <v>61463</v>
      </c>
      <c r="H40" s="65">
        <v>65287</v>
      </c>
      <c r="I40" s="139" t="s">
        <v>272</v>
      </c>
    </row>
    <row r="41" spans="1:9" s="1" customFormat="1" ht="15" customHeight="1">
      <c r="A41" s="138" t="s">
        <v>289</v>
      </c>
      <c r="B41" s="65">
        <f t="shared" ref="B41:G41" si="9">B15+B28</f>
        <v>39945.361181999098</v>
      </c>
      <c r="C41" s="65">
        <f t="shared" si="9"/>
        <v>41727.141350999802</v>
      </c>
      <c r="D41" s="65">
        <f t="shared" si="9"/>
        <v>47945</v>
      </c>
      <c r="E41" s="65">
        <f t="shared" si="9"/>
        <v>56995.975078000396</v>
      </c>
      <c r="F41" s="65">
        <f t="shared" si="9"/>
        <v>62510.292267999997</v>
      </c>
      <c r="G41" s="65">
        <f t="shared" si="9"/>
        <v>62730</v>
      </c>
      <c r="H41" s="65">
        <v>65258</v>
      </c>
      <c r="I41" s="139" t="s">
        <v>273</v>
      </c>
    </row>
    <row r="42" spans="1:9" s="1" customFormat="1" ht="15" customHeight="1">
      <c r="A42" s="138" t="s">
        <v>290</v>
      </c>
      <c r="B42" s="65">
        <f t="shared" ref="B42:G42" si="10">B16+B29</f>
        <v>40392.9999419999</v>
      </c>
      <c r="C42" s="65">
        <f t="shared" si="10"/>
        <v>45032.044330000899</v>
      </c>
      <c r="D42" s="65">
        <f t="shared" si="10"/>
        <v>48442</v>
      </c>
      <c r="E42" s="65">
        <f t="shared" si="10"/>
        <v>58401.400981000392</v>
      </c>
      <c r="F42" s="65">
        <f t="shared" si="10"/>
        <v>60156.747749999995</v>
      </c>
      <c r="G42" s="65">
        <f t="shared" si="10"/>
        <v>61627</v>
      </c>
      <c r="H42" s="65">
        <v>65092</v>
      </c>
      <c r="I42" s="139" t="s">
        <v>274</v>
      </c>
    </row>
    <row r="43" spans="1:9" s="1" customFormat="1" ht="15" customHeight="1">
      <c r="A43" s="138" t="s">
        <v>291</v>
      </c>
      <c r="B43" s="65">
        <f t="shared" ref="B43:G43" si="11">B17+B30</f>
        <v>40836.674649999899</v>
      </c>
      <c r="C43" s="65">
        <f t="shared" si="11"/>
        <v>42899.077676999907</v>
      </c>
      <c r="D43" s="65">
        <f t="shared" si="11"/>
        <v>46875</v>
      </c>
      <c r="E43" s="65">
        <f t="shared" si="11"/>
        <v>57012.005743000409</v>
      </c>
      <c r="F43" s="65">
        <f t="shared" si="11"/>
        <v>60077.954616000003</v>
      </c>
      <c r="G43" s="65">
        <f t="shared" si="11"/>
        <v>61023</v>
      </c>
      <c r="H43" s="65">
        <v>65877</v>
      </c>
      <c r="I43" s="139" t="s">
        <v>275</v>
      </c>
    </row>
    <row r="44" spans="1:9" s="1" customFormat="1" ht="15" customHeight="1" thickBot="1">
      <c r="A44" s="159" t="s">
        <v>292</v>
      </c>
      <c r="B44" s="160">
        <f t="shared" ref="B44:G44" si="12">B18+B31</f>
        <v>41198.488386999103</v>
      </c>
      <c r="C44" s="121">
        <f t="shared" si="12"/>
        <v>44477.010720999693</v>
      </c>
      <c r="D44" s="121">
        <f t="shared" si="12"/>
        <v>46941</v>
      </c>
      <c r="E44" s="121">
        <f t="shared" si="12"/>
        <v>57285.961977000406</v>
      </c>
      <c r="F44" s="121">
        <f t="shared" si="12"/>
        <v>60357.106694999995</v>
      </c>
      <c r="G44" s="121">
        <f t="shared" si="12"/>
        <v>62337</v>
      </c>
      <c r="H44" s="121">
        <v>65939</v>
      </c>
      <c r="I44" s="140" t="s">
        <v>276</v>
      </c>
    </row>
    <row r="45" spans="1:9" s="54" customFormat="1" ht="11.25">
      <c r="A45" s="11" t="s">
        <v>366</v>
      </c>
      <c r="I45" s="50" t="s">
        <v>367</v>
      </c>
    </row>
    <row r="46" spans="1:9" s="62" customFormat="1" ht="11.25">
      <c r="A46" s="335" t="s">
        <v>90</v>
      </c>
      <c r="B46" s="335"/>
      <c r="C46" s="335"/>
      <c r="I46" s="50" t="s">
        <v>80</v>
      </c>
    </row>
    <row r="47" spans="1:9" s="38" customFormat="1" ht="11.25">
      <c r="A47" s="37" t="s">
        <v>98</v>
      </c>
      <c r="I47" s="50" t="s">
        <v>99</v>
      </c>
    </row>
    <row r="48" spans="1:9" ht="15">
      <c r="I48" s="12"/>
    </row>
  </sheetData>
  <mergeCells count="5">
    <mergeCell ref="I4:I5"/>
    <mergeCell ref="A4:A5"/>
    <mergeCell ref="A46:C46"/>
    <mergeCell ref="I1:I2"/>
    <mergeCell ref="A1:A2"/>
  </mergeCells>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1" manualBreakCount="1">
    <brk id="31"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F5E7-FC4B-4556-BB64-D6C9C81E3E7D}">
  <sheetPr>
    <tabColor rgb="FFCCFF33"/>
  </sheetPr>
  <dimension ref="A1:H244"/>
  <sheetViews>
    <sheetView showGridLines="0" rightToLeft="1" tabSelected="1" view="pageBreakPreview" topLeftCell="A67" zoomScale="110" zoomScaleNormal="130" zoomScaleSheetLayoutView="110" workbookViewId="0">
      <selection activeCell="R19" sqref="R19"/>
    </sheetView>
  </sheetViews>
  <sheetFormatPr defaultColWidth="9.140625" defaultRowHeight="12.75"/>
  <cols>
    <col min="1" max="1" width="18.42578125" style="18" customWidth="1"/>
    <col min="2" max="7" width="10.7109375" style="18" customWidth="1"/>
    <col min="8" max="8" width="18.42578125" style="18" customWidth="1"/>
    <col min="9" max="16384" width="9.140625" style="18"/>
  </cols>
  <sheetData>
    <row r="1" spans="1:8" s="3" customFormat="1" ht="15">
      <c r="A1" s="131" t="s">
        <v>200</v>
      </c>
      <c r="B1" s="90"/>
      <c r="C1" s="90"/>
      <c r="D1" s="90"/>
      <c r="E1" s="90"/>
      <c r="F1" s="90"/>
      <c r="G1" s="90"/>
      <c r="H1" s="91"/>
    </row>
    <row r="2" spans="1:8" s="3" customFormat="1">
      <c r="A2" s="200" t="s">
        <v>368</v>
      </c>
      <c r="B2" s="90"/>
      <c r="C2" s="90"/>
      <c r="D2" s="90"/>
      <c r="E2" s="90"/>
      <c r="F2" s="90"/>
      <c r="G2" s="90"/>
      <c r="H2" s="90"/>
    </row>
    <row r="3" spans="1:8" s="3" customFormat="1">
      <c r="A3" s="245" t="s">
        <v>369</v>
      </c>
      <c r="B3" s="90"/>
      <c r="C3" s="90"/>
      <c r="D3" s="90"/>
      <c r="E3" s="90"/>
      <c r="F3" s="90"/>
      <c r="G3" s="90"/>
      <c r="H3" s="90"/>
    </row>
    <row r="4" spans="1:8" s="88" customFormat="1">
      <c r="A4" s="89"/>
      <c r="B4" s="87"/>
      <c r="C4" s="87"/>
      <c r="D4" s="87"/>
      <c r="E4" s="87"/>
      <c r="F4" s="87"/>
      <c r="G4" s="87"/>
      <c r="H4" s="87"/>
    </row>
    <row r="5" spans="1:8" s="88" customFormat="1">
      <c r="A5" s="89"/>
      <c r="B5" s="87"/>
      <c r="C5" s="87"/>
      <c r="D5" s="87"/>
      <c r="E5" s="87"/>
      <c r="F5" s="87"/>
      <c r="G5" s="87"/>
      <c r="H5" s="87"/>
    </row>
    <row r="6" spans="1:8" s="88" customFormat="1"/>
    <row r="7" spans="1:8" s="88" customFormat="1"/>
    <row r="8" spans="1:8" s="88" customFormat="1"/>
    <row r="9" spans="1:8" s="88" customFormat="1"/>
    <row r="10" spans="1:8" s="88" customFormat="1"/>
    <row r="11" spans="1:8" s="88" customFormat="1"/>
    <row r="12" spans="1:8" s="88" customFormat="1"/>
    <row r="13" spans="1:8" s="88" customFormat="1"/>
    <row r="14" spans="1:8" s="88" customFormat="1"/>
    <row r="15" spans="1:8" s="88" customFormat="1"/>
    <row r="16" spans="1:8" s="88" customFormat="1"/>
    <row r="17" spans="1:8" s="88" customFormat="1"/>
    <row r="18" spans="1:8" s="88" customFormat="1"/>
    <row r="19" spans="1:8" s="88" customFormat="1"/>
    <row r="20" spans="1:8" s="88" customFormat="1"/>
    <row r="21" spans="1:8" s="88" customFormat="1"/>
    <row r="22" spans="1:8" s="88" customFormat="1"/>
    <row r="23" spans="1:8" s="88" customFormat="1"/>
    <row r="24" spans="1:8" s="88" customFormat="1"/>
    <row r="25" spans="1:8" s="3" customFormat="1" ht="15">
      <c r="A25" s="131" t="s">
        <v>202</v>
      </c>
      <c r="B25" s="90"/>
      <c r="C25" s="90"/>
      <c r="D25" s="90"/>
      <c r="E25" s="90"/>
      <c r="F25" s="90"/>
      <c r="G25" s="90"/>
      <c r="H25" s="91"/>
    </row>
    <row r="26" spans="1:8" s="3" customFormat="1">
      <c r="A26" s="200" t="s">
        <v>370</v>
      </c>
      <c r="B26" s="90"/>
      <c r="C26" s="90"/>
      <c r="D26" s="90"/>
      <c r="E26" s="90"/>
      <c r="F26" s="90"/>
      <c r="G26" s="90"/>
      <c r="H26" s="90"/>
    </row>
    <row r="27" spans="1:8" s="3" customFormat="1" ht="25.5">
      <c r="A27" s="245" t="s">
        <v>371</v>
      </c>
      <c r="B27" s="90"/>
      <c r="C27" s="90"/>
      <c r="D27" s="90"/>
      <c r="E27" s="90"/>
      <c r="F27" s="90"/>
      <c r="G27" s="90"/>
      <c r="H27" s="90"/>
    </row>
    <row r="28" spans="1:8" s="88" customFormat="1">
      <c r="A28" s="87"/>
      <c r="B28" s="87"/>
      <c r="C28" s="87"/>
      <c r="D28" s="87"/>
      <c r="E28" s="87"/>
      <c r="F28" s="87"/>
      <c r="G28" s="87"/>
      <c r="H28" s="87"/>
    </row>
    <row r="29" spans="1:8" s="88" customFormat="1">
      <c r="A29" s="89"/>
      <c r="B29" s="87"/>
      <c r="C29" s="87"/>
      <c r="D29" s="87"/>
      <c r="E29" s="87"/>
      <c r="F29" s="87"/>
      <c r="G29" s="87"/>
      <c r="H29" s="87"/>
    </row>
    <row r="30" spans="1:8" s="88" customFormat="1"/>
    <row r="31" spans="1:8" s="88" customFormat="1"/>
    <row r="32" spans="1:8" s="88" customFormat="1"/>
    <row r="33" spans="1:8" s="88" customFormat="1"/>
    <row r="34" spans="1:8" s="88" customFormat="1"/>
    <row r="35" spans="1:8" s="88" customFormat="1"/>
    <row r="36" spans="1:8" s="88" customFormat="1"/>
    <row r="37" spans="1:8" s="88" customFormat="1"/>
    <row r="38" spans="1:8" s="88" customFormat="1"/>
    <row r="39" spans="1:8" s="88" customFormat="1"/>
    <row r="40" spans="1:8" s="88" customFormat="1"/>
    <row r="41" spans="1:8" s="88" customFormat="1"/>
    <row r="42" spans="1:8" s="88" customFormat="1"/>
    <row r="43" spans="1:8" s="88" customFormat="1"/>
    <row r="44" spans="1:8" s="88" customFormat="1"/>
    <row r="45" spans="1:8" s="88" customFormat="1"/>
    <row r="46" spans="1:8" s="88" customFormat="1"/>
    <row r="47" spans="1:8" s="88" customFormat="1"/>
    <row r="48" spans="1:8" s="3" customFormat="1" ht="15">
      <c r="A48" s="131" t="s">
        <v>221</v>
      </c>
      <c r="B48" s="90"/>
      <c r="C48" s="90"/>
      <c r="D48" s="90"/>
      <c r="E48" s="90"/>
      <c r="F48" s="90"/>
      <c r="G48" s="90"/>
      <c r="H48" s="91"/>
    </row>
    <row r="49" spans="1:8" s="3" customFormat="1">
      <c r="A49" s="200" t="s">
        <v>372</v>
      </c>
      <c r="B49" s="90"/>
      <c r="C49" s="90"/>
      <c r="D49" s="90"/>
      <c r="E49" s="90"/>
      <c r="F49" s="90"/>
      <c r="G49" s="90"/>
      <c r="H49" s="90"/>
    </row>
    <row r="50" spans="1:8" s="3" customFormat="1" ht="25.5">
      <c r="A50" s="245" t="s">
        <v>373</v>
      </c>
      <c r="B50" s="90"/>
      <c r="C50" s="90"/>
      <c r="D50" s="90"/>
      <c r="E50" s="90"/>
      <c r="F50" s="90"/>
      <c r="G50" s="90"/>
      <c r="H50" s="90"/>
    </row>
    <row r="71" spans="2:2">
      <c r="B71" s="111"/>
    </row>
    <row r="233" spans="1:6">
      <c r="A233" s="80"/>
      <c r="B233" s="81"/>
      <c r="C233" s="81"/>
      <c r="D233" s="81"/>
      <c r="E233" s="81"/>
      <c r="F233" s="82"/>
    </row>
    <row r="234" spans="1:6">
      <c r="A234" s="80"/>
      <c r="B234" s="81"/>
      <c r="C234" s="81"/>
      <c r="D234" s="81"/>
      <c r="E234" s="81"/>
      <c r="F234" s="82"/>
    </row>
    <row r="235" spans="1:6">
      <c r="A235" s="80"/>
      <c r="B235" s="81"/>
      <c r="C235" s="81"/>
      <c r="D235" s="81"/>
      <c r="E235" s="81"/>
      <c r="F235" s="82"/>
    </row>
    <row r="236" spans="1:6">
      <c r="A236" s="80"/>
      <c r="B236" s="81"/>
      <c r="C236" s="81"/>
      <c r="D236" s="81"/>
      <c r="E236" s="81"/>
      <c r="F236" s="82"/>
    </row>
    <row r="237" spans="1:6">
      <c r="A237" s="80"/>
      <c r="B237" s="81"/>
      <c r="C237" s="81"/>
      <c r="D237" s="81"/>
      <c r="E237" s="81"/>
      <c r="F237" s="82"/>
    </row>
    <row r="238" spans="1:6">
      <c r="A238" s="80"/>
      <c r="B238" s="81"/>
      <c r="C238" s="81"/>
      <c r="D238" s="81"/>
      <c r="E238" s="81"/>
      <c r="F238" s="82"/>
    </row>
    <row r="239" spans="1:6">
      <c r="A239" s="80"/>
      <c r="B239" s="81"/>
      <c r="C239" s="81"/>
      <c r="D239" s="81"/>
      <c r="E239" s="81"/>
      <c r="F239" s="82"/>
    </row>
    <row r="240" spans="1:6">
      <c r="A240" s="80"/>
      <c r="B240" s="81"/>
      <c r="C240" s="81"/>
      <c r="D240" s="81"/>
      <c r="E240" s="81"/>
      <c r="F240" s="82"/>
    </row>
    <row r="241" spans="1:6">
      <c r="A241" s="83"/>
      <c r="B241" s="81"/>
      <c r="C241" s="81"/>
      <c r="D241" s="81"/>
      <c r="E241" s="81"/>
      <c r="F241" s="82"/>
    </row>
    <row r="242" spans="1:6">
      <c r="A242" s="83"/>
      <c r="B242" s="81"/>
      <c r="C242" s="81"/>
      <c r="D242" s="81"/>
      <c r="E242" s="81"/>
      <c r="F242" s="82"/>
    </row>
    <row r="243" spans="1:6">
      <c r="A243" s="83"/>
      <c r="B243" s="81"/>
      <c r="C243" s="81"/>
      <c r="D243" s="81"/>
      <c r="E243" s="81"/>
      <c r="F243" s="82"/>
    </row>
    <row r="244" spans="1:6">
      <c r="A244" s="81"/>
      <c r="B244" s="81"/>
      <c r="C244" s="81"/>
      <c r="D244" s="81"/>
      <c r="E244" s="81"/>
      <c r="F244" s="81"/>
    </row>
  </sheetData>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1" manualBreakCount="1">
    <brk id="47" max="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FC82A-B322-47D5-9615-4347CAAB9113}">
  <dimension ref="A1:BS11"/>
  <sheetViews>
    <sheetView rightToLeft="1" view="pageBreakPreview" zoomScale="80" zoomScaleNormal="100" zoomScaleSheetLayoutView="80" workbookViewId="0">
      <selection activeCell="R19" sqref="R19"/>
    </sheetView>
  </sheetViews>
  <sheetFormatPr defaultColWidth="9.140625" defaultRowHeight="12.75"/>
  <cols>
    <col min="1" max="1" width="46.85546875" style="1" customWidth="1"/>
    <col min="2" max="2" width="10.7109375" style="3" customWidth="1"/>
    <col min="3" max="3" width="44.42578125" style="3" customWidth="1"/>
    <col min="4" max="16384" width="9.140625" style="1"/>
  </cols>
  <sheetData>
    <row r="1" spans="1:71" ht="39.75" customHeight="1">
      <c r="A1" s="165" t="s">
        <v>241</v>
      </c>
      <c r="B1" s="67" t="s">
        <v>131</v>
      </c>
      <c r="C1" s="164" t="s">
        <v>242</v>
      </c>
    </row>
    <row r="2" spans="1:71" s="69" customFormat="1" ht="50.1" customHeight="1">
      <c r="A2" s="162" t="s">
        <v>243</v>
      </c>
      <c r="B2" s="249" t="s">
        <v>139</v>
      </c>
      <c r="C2" s="163" t="s">
        <v>96</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1:71" s="69" customFormat="1" ht="50.1" customHeight="1">
      <c r="A3" s="162" t="s">
        <v>240</v>
      </c>
      <c r="B3" s="249" t="s">
        <v>140</v>
      </c>
      <c r="C3" s="163" t="s">
        <v>244</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1:71" s="69" customFormat="1" ht="43.5" customHeight="1">
      <c r="A4" s="162" t="s">
        <v>247</v>
      </c>
      <c r="B4" s="249" t="s">
        <v>163</v>
      </c>
      <c r="C4" s="163" t="s">
        <v>245</v>
      </c>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1:71" s="69" customFormat="1" ht="50.1" customHeight="1">
      <c r="A5" s="162" t="s">
        <v>95</v>
      </c>
      <c r="B5" s="249" t="s">
        <v>319</v>
      </c>
      <c r="C5" s="163" t="s">
        <v>246</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1:71" s="69" customFormat="1" ht="43.5" customHeight="1">
      <c r="A6" s="162" t="s">
        <v>377</v>
      </c>
      <c r="B6" s="249" t="s">
        <v>184</v>
      </c>
      <c r="C6" s="163" t="s">
        <v>378</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row>
    <row r="7" spans="1:71" s="69" customFormat="1" ht="50.1" customHeight="1">
      <c r="A7" s="162" t="s">
        <v>374</v>
      </c>
      <c r="B7" s="249" t="s">
        <v>188</v>
      </c>
      <c r="C7" s="163" t="s">
        <v>376</v>
      </c>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row>
    <row r="8" spans="1:71" s="69" customFormat="1" ht="50.1" customHeight="1">
      <c r="A8" s="106"/>
      <c r="B8" s="71"/>
      <c r="C8" s="70"/>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row>
    <row r="9" spans="1:71" ht="20.100000000000001" customHeight="1"/>
    <row r="10" spans="1:71" ht="20.100000000000001" customHeight="1"/>
    <row r="11" spans="1:71" ht="20.100000000000001" customHeight="1"/>
  </sheetData>
  <phoneticPr fontId="14" type="noConversion"/>
  <hyperlinks>
    <hyperlink ref="B2" location="'T 01 '!A1" display="'T 01 '!A1" xr:uid="{604524C7-FE66-4E08-9EF0-A01973993B46}"/>
    <hyperlink ref="B3" location="'T 02 '!A1" display="02" xr:uid="{03FBF4AC-187C-4751-85C6-E09D2CD8AEAF}"/>
    <hyperlink ref="B4" location="'T 01 '!A1" display="'T 01 '!A1" xr:uid="{F1223479-8AA6-4529-90C9-03374FA47900}"/>
    <hyperlink ref="B6" location="'T 01 '!A1" display="'T 01 '!A1" xr:uid="{087B61B2-8677-446A-9A1B-6EB1401CB6B8}"/>
    <hyperlink ref="B5" location="'T 02 '!A1" display="02" xr:uid="{6C7BD849-63BF-4939-8A0F-2045B1D38609}"/>
    <hyperlink ref="B7" location="'T 02 '!A1" display="02" xr:uid="{59570F54-0D56-4000-A313-9374873B119E}"/>
  </hyperlinks>
  <printOptions horizontalCentered="1"/>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9A48-947D-4C5F-ADDE-F6724AA53BFF}">
  <dimension ref="A1:BS17"/>
  <sheetViews>
    <sheetView rightToLeft="1" view="pageBreakPreview" zoomScale="80" zoomScaleNormal="100" zoomScaleSheetLayoutView="80" workbookViewId="0">
      <selection activeCell="R19" sqref="R19"/>
    </sheetView>
  </sheetViews>
  <sheetFormatPr defaultColWidth="9.140625" defaultRowHeight="12.75"/>
  <cols>
    <col min="1" max="1" width="46.85546875" style="1" customWidth="1"/>
    <col min="2" max="2" width="10.7109375" style="3" customWidth="1"/>
    <col min="3" max="3" width="44.42578125" style="3" customWidth="1"/>
    <col min="4" max="16384" width="9.140625" style="1"/>
  </cols>
  <sheetData>
    <row r="1" spans="1:71" ht="44.25" customHeight="1">
      <c r="A1" s="165" t="s">
        <v>137</v>
      </c>
      <c r="B1" s="67" t="s">
        <v>131</v>
      </c>
      <c r="C1" s="164" t="s">
        <v>138</v>
      </c>
    </row>
    <row r="2" spans="1:71" s="69" customFormat="1" ht="50.1" customHeight="1">
      <c r="A2" s="162" t="s">
        <v>299</v>
      </c>
      <c r="B2" s="249" t="s">
        <v>139</v>
      </c>
      <c r="C2" s="163" t="s">
        <v>300</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row>
    <row r="3" spans="1:71" s="69" customFormat="1" ht="50.1" customHeight="1">
      <c r="A3" s="162" t="s">
        <v>168</v>
      </c>
      <c r="B3" s="249" t="s">
        <v>140</v>
      </c>
      <c r="C3" s="163" t="s">
        <v>134</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row>
    <row r="4" spans="1:71" s="69" customFormat="1" ht="43.5" customHeight="1">
      <c r="A4" s="162" t="s">
        <v>133</v>
      </c>
      <c r="B4" s="249" t="s">
        <v>163</v>
      </c>
      <c r="C4" s="163" t="s">
        <v>169</v>
      </c>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row>
    <row r="5" spans="1:71" s="69" customFormat="1" ht="50.1" customHeight="1">
      <c r="A5" s="162" t="s">
        <v>302</v>
      </c>
      <c r="B5" s="249">
        <v>4</v>
      </c>
      <c r="C5" s="163" t="s">
        <v>301</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row>
    <row r="6" spans="1:71" s="69" customFormat="1" ht="43.5" customHeight="1">
      <c r="A6" s="162" t="s">
        <v>182</v>
      </c>
      <c r="B6" s="249" t="s">
        <v>184</v>
      </c>
      <c r="C6" s="163" t="s">
        <v>183</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row>
    <row r="7" spans="1:71" s="69" customFormat="1" ht="50.1" customHeight="1">
      <c r="A7" s="162" t="s">
        <v>185</v>
      </c>
      <c r="B7" s="249" t="s">
        <v>188</v>
      </c>
      <c r="C7" s="163" t="s">
        <v>186</v>
      </c>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row>
    <row r="8" spans="1:71" s="69" customFormat="1" ht="50.1" customHeight="1">
      <c r="A8" s="162" t="s">
        <v>262</v>
      </c>
      <c r="B8" s="249" t="s">
        <v>194</v>
      </c>
      <c r="C8" s="163" t="s">
        <v>263</v>
      </c>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row>
    <row r="9" spans="1:71" s="69" customFormat="1" ht="50.1" customHeight="1">
      <c r="A9" s="162" t="s">
        <v>305</v>
      </c>
      <c r="B9" s="249" t="s">
        <v>197</v>
      </c>
      <c r="C9" s="163" t="s">
        <v>306</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row>
    <row r="10" spans="1:71" s="69" customFormat="1" ht="50.1" customHeight="1">
      <c r="A10" s="162" t="s">
        <v>303</v>
      </c>
      <c r="B10" s="249" t="s">
        <v>220</v>
      </c>
      <c r="C10" s="163" t="s">
        <v>304</v>
      </c>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row>
    <row r="11" spans="1:71" s="69" customFormat="1" ht="50.1" customHeight="1">
      <c r="A11" s="162" t="s">
        <v>199</v>
      </c>
      <c r="B11" s="249" t="s">
        <v>201</v>
      </c>
      <c r="C11" s="163" t="s">
        <v>206</v>
      </c>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row>
    <row r="12" spans="1:71" s="69" customFormat="1" ht="53.25" customHeight="1">
      <c r="A12" s="162" t="s">
        <v>277</v>
      </c>
      <c r="B12" s="249" t="s">
        <v>203</v>
      </c>
      <c r="C12" s="163" t="s">
        <v>278</v>
      </c>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row>
    <row r="13" spans="1:71" s="69" customFormat="1" ht="50.1" customHeight="1">
      <c r="A13" s="162" t="s">
        <v>279</v>
      </c>
      <c r="B13" s="249" t="s">
        <v>222</v>
      </c>
      <c r="C13" s="163" t="s">
        <v>280</v>
      </c>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row>
    <row r="14" spans="1:71" s="69" customFormat="1" ht="50.1" customHeight="1">
      <c r="A14" s="106"/>
      <c r="B14" s="71"/>
      <c r="C14" s="70"/>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row>
    <row r="15" spans="1:71" ht="20.100000000000001" customHeight="1"/>
    <row r="16" spans="1:71" ht="20.100000000000001" customHeight="1"/>
    <row r="17" ht="20.100000000000001" customHeight="1"/>
  </sheetData>
  <hyperlinks>
    <hyperlink ref="B2" location="'F1,F2,F3,F4,F5,F6 '!A1" display="1" xr:uid="{3BFAC33B-2B2C-4DC7-B41D-5F74D47C32A4}"/>
    <hyperlink ref="B3" location="'F1,F2,F3,F4,F5,F6 '!A1" display="2" xr:uid="{38A27FAB-A6BC-48BA-A1C8-30AC5A105990}"/>
    <hyperlink ref="B4" location="'F1,F2,F3,F4,F5,F6 '!A1" display="3" xr:uid="{C0030E25-1602-48CA-B2F0-B59E5A5F505A}"/>
    <hyperlink ref="B5" location="'F1,F2,F3,F4,F5,F6 '!A1" display="'F1,F2,F3,F4,F5,F6 '!A1" xr:uid="{B6523F32-39A4-4DB3-A60B-B1B1EE954A39}"/>
    <hyperlink ref="B6" location="'F1,F2,F3,F4,F5,F6 '!A1" display="5" xr:uid="{36052E71-656A-4646-9CA5-838C09E182FA}"/>
    <hyperlink ref="B7" location="'F1,F2,F3,F4,F5,F6 '!A1" display="6" xr:uid="{B656C4ED-27BA-416C-9D33-56666BF16BA4}"/>
    <hyperlink ref="B8" location="'T04'!A1" display="7" xr:uid="{DD1E1502-C9C6-4E7F-A7F7-BE1FB935EABF}"/>
    <hyperlink ref="B10" location="'T 05'!A1" display="8" xr:uid="{1D6077E6-CA83-48FF-A99A-A93C7AF0BEF5}"/>
    <hyperlink ref="B11" location="'F10,F11,F12'!A1" display="10" xr:uid="{3A2E04A4-4937-4CE9-B5D9-D5B5747F9CFD}"/>
    <hyperlink ref="B12" location="'F10,F11,F12'!A1" display="11" xr:uid="{64B8DB0D-4ED1-4D43-AD10-07F04BA7C37E}"/>
    <hyperlink ref="B13" location="'F10,F11,F12'!A1" display="12" xr:uid="{21306A4A-6ADA-49D7-A242-5BEB9E05220C}"/>
    <hyperlink ref="B9" location="'T 05'!Print_Area" display="8" xr:uid="{EF9AAB57-C50A-4CDC-9585-58CB2EEA5228}"/>
  </hyperlinks>
  <printOptions horizontalCentered="1"/>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6F9D4-4BD1-48EF-B1E8-4A31827B880B}">
  <dimension ref="A1:F63"/>
  <sheetViews>
    <sheetView showGridLines="0" rightToLeft="1" view="pageBreakPreview" topLeftCell="A54" zoomScaleNormal="100" zoomScaleSheetLayoutView="100" workbookViewId="0">
      <selection activeCell="R19" sqref="R19"/>
    </sheetView>
  </sheetViews>
  <sheetFormatPr defaultColWidth="9.140625" defaultRowHeight="15.75"/>
  <cols>
    <col min="1" max="1" width="44.140625" style="177" customWidth="1"/>
    <col min="2" max="2" width="2.42578125" style="93" customWidth="1"/>
    <col min="3" max="3" width="46.7109375" style="93" customWidth="1"/>
    <col min="4" max="9" width="8.7109375" style="93" customWidth="1"/>
    <col min="10" max="18" width="10.7109375" style="93" customWidth="1"/>
    <col min="19" max="16384" width="9.140625" style="93"/>
  </cols>
  <sheetData>
    <row r="1" spans="1:6" ht="24" customHeight="1">
      <c r="A1" s="166" t="s">
        <v>141</v>
      </c>
      <c r="B1" s="166"/>
      <c r="C1" s="166" t="s">
        <v>142</v>
      </c>
    </row>
    <row r="2" spans="1:6" s="169" customFormat="1" ht="15" hidden="1" customHeight="1">
      <c r="A2" s="171" t="s">
        <v>159</v>
      </c>
      <c r="B2" s="167"/>
      <c r="C2" s="168" t="s">
        <v>160</v>
      </c>
    </row>
    <row r="3" spans="1:6" ht="8.1" customHeight="1">
      <c r="A3" s="172"/>
      <c r="B3" s="94"/>
      <c r="C3" s="95"/>
    </row>
    <row r="4" spans="1:6" s="92" customFormat="1" ht="15" customHeight="1">
      <c r="A4" s="173" t="s">
        <v>9</v>
      </c>
      <c r="B4" s="97"/>
      <c r="C4" s="98" t="s">
        <v>59</v>
      </c>
    </row>
    <row r="5" spans="1:6" s="101" customFormat="1" ht="45">
      <c r="A5" s="174" t="s">
        <v>148</v>
      </c>
      <c r="B5" s="99"/>
      <c r="C5" s="161" t="s">
        <v>307</v>
      </c>
    </row>
    <row r="6" spans="1:6" s="101" customFormat="1" ht="8.1" customHeight="1">
      <c r="A6" s="175"/>
      <c r="B6" s="102"/>
      <c r="C6" s="103"/>
    </row>
    <row r="7" spans="1:6" s="92" customFormat="1">
      <c r="A7" s="173" t="s">
        <v>53</v>
      </c>
      <c r="B7" s="97"/>
      <c r="C7" s="98" t="s">
        <v>55</v>
      </c>
    </row>
    <row r="8" spans="1:6" s="101" customFormat="1" ht="75">
      <c r="A8" s="176" t="s">
        <v>250</v>
      </c>
      <c r="B8" s="104"/>
      <c r="C8" s="170" t="s">
        <v>324</v>
      </c>
    </row>
    <row r="9" spans="1:6" s="101" customFormat="1" ht="8.1" customHeight="1">
      <c r="A9" s="175"/>
      <c r="B9" s="102"/>
      <c r="C9" s="103"/>
    </row>
    <row r="10" spans="1:6" s="92" customFormat="1" ht="15" customHeight="1">
      <c r="A10" s="173" t="s">
        <v>8</v>
      </c>
      <c r="B10" s="97"/>
      <c r="C10" s="98" t="s">
        <v>58</v>
      </c>
    </row>
    <row r="11" spans="1:6" s="101" customFormat="1" ht="120">
      <c r="A11" s="176" t="s">
        <v>320</v>
      </c>
      <c r="B11" s="104"/>
      <c r="C11" s="100" t="s">
        <v>149</v>
      </c>
    </row>
    <row r="12" spans="1:6" s="101" customFormat="1" ht="8.1" customHeight="1">
      <c r="A12" s="175"/>
      <c r="B12" s="102"/>
      <c r="C12" s="103"/>
    </row>
    <row r="13" spans="1:6" s="92" customFormat="1">
      <c r="A13" s="173" t="s">
        <v>7</v>
      </c>
      <c r="B13" s="97"/>
      <c r="C13" s="98" t="s">
        <v>56</v>
      </c>
    </row>
    <row r="14" spans="1:6" s="101" customFormat="1" ht="135">
      <c r="A14" s="176" t="s">
        <v>321</v>
      </c>
      <c r="B14" s="104"/>
      <c r="C14" s="250" t="s">
        <v>327</v>
      </c>
      <c r="F14" s="105"/>
    </row>
    <row r="15" spans="1:6" s="101" customFormat="1" ht="8.1" customHeight="1">
      <c r="A15" s="175"/>
      <c r="B15" s="102"/>
      <c r="C15" s="98"/>
      <c r="F15" s="105"/>
    </row>
    <row r="16" spans="1:6" s="92" customFormat="1">
      <c r="A16" s="173" t="s">
        <v>51</v>
      </c>
      <c r="B16" s="97"/>
      <c r="C16" s="98" t="s">
        <v>60</v>
      </c>
    </row>
    <row r="17" spans="1:3" s="101" customFormat="1" ht="127.5" customHeight="1">
      <c r="A17" s="176" t="s">
        <v>329</v>
      </c>
      <c r="B17" s="104"/>
      <c r="C17" s="250" t="s">
        <v>328</v>
      </c>
    </row>
    <row r="18" spans="1:3" s="101" customFormat="1" ht="8.1" customHeight="1">
      <c r="A18" s="175"/>
      <c r="B18" s="102"/>
      <c r="C18" s="103"/>
    </row>
    <row r="19" spans="1:3" s="92" customFormat="1">
      <c r="A19" s="173" t="s">
        <v>10</v>
      </c>
      <c r="B19" s="97"/>
      <c r="C19" s="98" t="s">
        <v>156</v>
      </c>
    </row>
    <row r="20" spans="1:3" s="101" customFormat="1" ht="75">
      <c r="A20" s="176" t="s">
        <v>143</v>
      </c>
      <c r="B20" s="104"/>
      <c r="C20" s="100" t="s">
        <v>150</v>
      </c>
    </row>
    <row r="21" spans="1:3" s="101" customFormat="1" ht="8.1" customHeight="1">
      <c r="A21" s="175"/>
      <c r="B21" s="102"/>
      <c r="C21" s="103"/>
    </row>
    <row r="22" spans="1:3" s="92" customFormat="1">
      <c r="A22" s="173" t="s">
        <v>52</v>
      </c>
      <c r="B22" s="97"/>
      <c r="C22" s="98" t="s">
        <v>157</v>
      </c>
    </row>
    <row r="23" spans="1:3" s="101" customFormat="1" ht="90">
      <c r="A23" s="176" t="s">
        <v>144</v>
      </c>
      <c r="B23" s="104"/>
      <c r="C23" s="100" t="s">
        <v>151</v>
      </c>
    </row>
    <row r="24" spans="1:3" s="101" customFormat="1" ht="8.1" customHeight="1">
      <c r="A24" s="175"/>
      <c r="B24" s="102"/>
      <c r="C24" s="98"/>
    </row>
    <row r="25" spans="1:3" s="92" customFormat="1">
      <c r="A25" s="173" t="s">
        <v>16</v>
      </c>
      <c r="B25" s="97"/>
      <c r="C25" s="98" t="s">
        <v>158</v>
      </c>
    </row>
    <row r="26" spans="1:3" s="101" customFormat="1" ht="90">
      <c r="A26" s="176" t="s">
        <v>251</v>
      </c>
      <c r="B26" s="104"/>
      <c r="C26" s="100" t="s">
        <v>152</v>
      </c>
    </row>
    <row r="27" spans="1:3" s="101" customFormat="1" ht="8.1" customHeight="1">
      <c r="A27" s="175"/>
      <c r="B27" s="102"/>
      <c r="C27" s="103"/>
    </row>
    <row r="28" spans="1:3" s="92" customFormat="1">
      <c r="A28" s="173" t="s">
        <v>145</v>
      </c>
      <c r="B28" s="97"/>
      <c r="C28" s="98" t="s">
        <v>14</v>
      </c>
    </row>
    <row r="29" spans="1:3" s="101" customFormat="1" ht="105">
      <c r="A29" s="176" t="s">
        <v>146</v>
      </c>
      <c r="B29" s="104"/>
      <c r="C29" s="100" t="s">
        <v>153</v>
      </c>
    </row>
    <row r="30" spans="1:3" s="101" customFormat="1" ht="8.1" customHeight="1">
      <c r="A30" s="175"/>
      <c r="B30" s="102"/>
      <c r="C30" s="103"/>
    </row>
    <row r="31" spans="1:3" s="92" customFormat="1">
      <c r="A31" s="173" t="s">
        <v>11</v>
      </c>
      <c r="B31" s="97"/>
      <c r="C31" s="98" t="s">
        <v>57</v>
      </c>
    </row>
    <row r="32" spans="1:3" s="101" customFormat="1" ht="126" customHeight="1">
      <c r="A32" s="176" t="s">
        <v>322</v>
      </c>
      <c r="B32" s="104"/>
      <c r="C32" s="100" t="s">
        <v>154</v>
      </c>
    </row>
    <row r="33" spans="1:3" s="101" customFormat="1" ht="8.1" customHeight="1">
      <c r="A33" s="175"/>
      <c r="B33" s="102"/>
      <c r="C33" s="98"/>
    </row>
    <row r="34" spans="1:3" s="92" customFormat="1">
      <c r="A34" s="173" t="s">
        <v>6</v>
      </c>
      <c r="B34" s="97"/>
      <c r="C34" s="98" t="s">
        <v>54</v>
      </c>
    </row>
    <row r="35" spans="1:3" s="101" customFormat="1" ht="60">
      <c r="A35" s="176" t="s">
        <v>147</v>
      </c>
      <c r="B35" s="104"/>
      <c r="C35" s="100" t="s">
        <v>155</v>
      </c>
    </row>
    <row r="36" spans="1:3" s="169" customFormat="1" ht="15" hidden="1" customHeight="1">
      <c r="A36" s="171" t="s">
        <v>224</v>
      </c>
      <c r="B36" s="167"/>
      <c r="C36" s="168" t="s">
        <v>223</v>
      </c>
    </row>
    <row r="37" spans="1:3" ht="8.1" customHeight="1">
      <c r="A37" s="175"/>
      <c r="B37" s="94"/>
      <c r="C37" s="96"/>
    </row>
    <row r="38" spans="1:3">
      <c r="A38" s="173" t="s">
        <v>33</v>
      </c>
      <c r="C38" s="98" t="s">
        <v>25</v>
      </c>
    </row>
    <row r="39" spans="1:3" ht="109.5" customHeight="1">
      <c r="A39" s="176" t="s">
        <v>252</v>
      </c>
      <c r="C39" s="100" t="s">
        <v>226</v>
      </c>
    </row>
    <row r="40" spans="1:3" ht="8.1" customHeight="1"/>
    <row r="41" spans="1:3">
      <c r="A41" s="173" t="s">
        <v>34</v>
      </c>
      <c r="C41" s="98" t="s">
        <v>26</v>
      </c>
    </row>
    <row r="42" spans="1:3" ht="90">
      <c r="A42" s="178" t="s">
        <v>253</v>
      </c>
      <c r="C42" s="100" t="s">
        <v>227</v>
      </c>
    </row>
    <row r="43" spans="1:3" ht="8.1" customHeight="1">
      <c r="C43" s="100"/>
    </row>
    <row r="44" spans="1:3">
      <c r="A44" s="173" t="s">
        <v>35</v>
      </c>
      <c r="C44" s="98" t="s">
        <v>27</v>
      </c>
    </row>
    <row r="45" spans="1:3" ht="60">
      <c r="A45" s="179" t="s">
        <v>323</v>
      </c>
      <c r="C45" s="132" t="s">
        <v>254</v>
      </c>
    </row>
    <row r="46" spans="1:3" ht="8.1" customHeight="1"/>
    <row r="47" spans="1:3">
      <c r="A47" s="173" t="s">
        <v>39</v>
      </c>
      <c r="C47" s="98" t="s">
        <v>28</v>
      </c>
    </row>
    <row r="48" spans="1:3" ht="60">
      <c r="A48" s="176" t="s">
        <v>225</v>
      </c>
      <c r="C48" s="250" t="s">
        <v>330</v>
      </c>
    </row>
    <row r="49" spans="1:3" ht="8.1" customHeight="1">
      <c r="A49" s="180"/>
      <c r="C49" s="126"/>
    </row>
    <row r="50" spans="1:3">
      <c r="A50" s="173" t="s">
        <v>40</v>
      </c>
      <c r="C50" s="98" t="s">
        <v>29</v>
      </c>
    </row>
    <row r="51" spans="1:3" ht="105">
      <c r="A51" s="176" t="s">
        <v>325</v>
      </c>
      <c r="C51" s="100" t="s">
        <v>228</v>
      </c>
    </row>
    <row r="52" spans="1:3" ht="8.1" customHeight="1">
      <c r="A52" s="180"/>
      <c r="C52" s="126"/>
    </row>
    <row r="53" spans="1:3">
      <c r="A53" s="173" t="s">
        <v>41</v>
      </c>
      <c r="C53" s="98" t="s">
        <v>30</v>
      </c>
    </row>
    <row r="54" spans="1:3" ht="45">
      <c r="A54" s="176" t="s">
        <v>255</v>
      </c>
      <c r="C54" s="129" t="s">
        <v>233</v>
      </c>
    </row>
    <row r="55" spans="1:3" ht="8.1" customHeight="1">
      <c r="A55" s="173"/>
      <c r="C55" s="127"/>
    </row>
    <row r="56" spans="1:3">
      <c r="A56" s="173" t="s">
        <v>256</v>
      </c>
      <c r="C56" s="98" t="s">
        <v>84</v>
      </c>
    </row>
    <row r="57" spans="1:3" ht="150">
      <c r="A57" s="176" t="s">
        <v>332</v>
      </c>
      <c r="C57" s="146" t="s">
        <v>229</v>
      </c>
    </row>
    <row r="58" spans="1:3" ht="8.1" customHeight="1">
      <c r="A58" s="181"/>
      <c r="C58" s="128"/>
    </row>
    <row r="59" spans="1:3">
      <c r="A59" s="173" t="s">
        <v>235</v>
      </c>
      <c r="C59" s="98" t="s">
        <v>31</v>
      </c>
    </row>
    <row r="60" spans="1:3" ht="82.5" customHeight="1">
      <c r="A60" s="176" t="s">
        <v>257</v>
      </c>
      <c r="C60" s="100" t="s">
        <v>230</v>
      </c>
    </row>
    <row r="61" spans="1:3" ht="8.1" customHeight="1">
      <c r="A61" s="181"/>
      <c r="C61" s="128"/>
    </row>
    <row r="62" spans="1:3">
      <c r="A62" s="173" t="s">
        <v>234</v>
      </c>
      <c r="C62" s="98" t="s">
        <v>232</v>
      </c>
    </row>
    <row r="63" spans="1:3" ht="79.5" customHeight="1">
      <c r="A63" s="176" t="s">
        <v>258</v>
      </c>
      <c r="C63" s="100" t="s">
        <v>231</v>
      </c>
    </row>
  </sheetData>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3" manualBreakCount="3">
    <brk id="18" max="2" man="1"/>
    <brk id="32" max="2" man="1"/>
    <brk id="51"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33"/>
  </sheetPr>
  <dimension ref="A1:AW286"/>
  <sheetViews>
    <sheetView showGridLines="0" rightToLeft="1" view="pageBreakPreview" topLeftCell="A16" zoomScale="98" zoomScaleNormal="130" zoomScaleSheetLayoutView="98" workbookViewId="0">
      <selection activeCell="B10" sqref="B10"/>
    </sheetView>
  </sheetViews>
  <sheetFormatPr defaultColWidth="9.140625" defaultRowHeight="12.75"/>
  <cols>
    <col min="1" max="1" width="17.28515625" style="18" customWidth="1"/>
    <col min="2" max="7" width="11.140625" style="18" customWidth="1"/>
    <col min="8" max="8" width="18.140625" style="18" customWidth="1"/>
    <col min="9" max="40" width="18.42578125" style="267" customWidth="1"/>
    <col min="41" max="41" width="16.140625" style="267" customWidth="1"/>
    <col min="42" max="47" width="10" style="267" bestFit="1" customWidth="1"/>
    <col min="48" max="48" width="13.5703125" style="267" bestFit="1" customWidth="1"/>
    <col min="49" max="49" width="9.140625" style="267"/>
    <col min="50" max="16384" width="9.140625" style="18"/>
  </cols>
  <sheetData>
    <row r="1" spans="1:49" s="17" customFormat="1" ht="31.5">
      <c r="A1" s="308" t="s">
        <v>126</v>
      </c>
      <c r="B1" s="189" t="s">
        <v>97</v>
      </c>
      <c r="C1" s="30"/>
      <c r="D1" s="30"/>
      <c r="E1" s="30"/>
      <c r="F1" s="30"/>
      <c r="G1" s="30"/>
      <c r="H1" s="307" t="s">
        <v>236</v>
      </c>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3"/>
      <c r="AP1" s="263"/>
      <c r="AQ1" s="263"/>
      <c r="AR1" s="263"/>
      <c r="AS1" s="263"/>
      <c r="AT1" s="263"/>
      <c r="AU1" s="263"/>
      <c r="AV1" s="263"/>
      <c r="AW1" s="263"/>
    </row>
    <row r="2" spans="1:49" s="9" customFormat="1" ht="30">
      <c r="A2" s="308"/>
      <c r="B2" s="190" t="s">
        <v>96</v>
      </c>
      <c r="C2" s="31"/>
      <c r="D2" s="188"/>
      <c r="E2" s="31"/>
      <c r="F2" s="31"/>
      <c r="G2" s="31"/>
      <c r="H2" s="307"/>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4"/>
      <c r="AP2" s="264"/>
      <c r="AQ2" s="264"/>
      <c r="AR2" s="264"/>
      <c r="AS2" s="264"/>
      <c r="AT2" s="264"/>
      <c r="AU2" s="264"/>
      <c r="AV2" s="264"/>
      <c r="AW2" s="264"/>
    </row>
    <row r="3" spans="1:49" s="9" customFormat="1" ht="15.75">
      <c r="A3" s="183"/>
      <c r="B3" s="182"/>
      <c r="C3" s="182"/>
      <c r="D3" s="182"/>
      <c r="E3" s="182"/>
      <c r="F3" s="182"/>
      <c r="G3" s="182"/>
      <c r="H3" s="182"/>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row>
    <row r="4" spans="1:49" ht="19.5" customHeight="1">
      <c r="A4" s="310" t="s">
        <v>13</v>
      </c>
      <c r="B4" s="110" t="s">
        <v>12</v>
      </c>
      <c r="C4" s="26"/>
      <c r="D4" s="25"/>
      <c r="E4" s="25"/>
      <c r="F4" s="25"/>
      <c r="G4" s="27" t="s">
        <v>22</v>
      </c>
      <c r="H4" s="309" t="s">
        <v>81</v>
      </c>
      <c r="I4" s="265"/>
      <c r="J4" s="266"/>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row>
    <row r="5" spans="1:49" ht="20.25" customHeight="1">
      <c r="A5" s="310"/>
      <c r="B5" s="187">
        <v>2017</v>
      </c>
      <c r="C5" s="187">
        <v>2018</v>
      </c>
      <c r="D5" s="187">
        <v>2019</v>
      </c>
      <c r="E5" s="187">
        <v>2020</v>
      </c>
      <c r="F5" s="187">
        <v>2021</v>
      </c>
      <c r="G5" s="187">
        <v>2022</v>
      </c>
      <c r="H5" s="309"/>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P5" s="268"/>
      <c r="AQ5" s="268">
        <v>2017</v>
      </c>
      <c r="AR5" s="268">
        <v>2018</v>
      </c>
      <c r="AS5" s="268">
        <v>2019</v>
      </c>
      <c r="AT5" s="268">
        <v>2020</v>
      </c>
      <c r="AU5" s="268">
        <v>2021</v>
      </c>
      <c r="AV5" s="267">
        <v>2022</v>
      </c>
    </row>
    <row r="6" spans="1:49" ht="36.75" customHeight="1">
      <c r="A6" s="184" t="s">
        <v>333</v>
      </c>
      <c r="B6" s="261">
        <v>18523800</v>
      </c>
      <c r="C6" s="261">
        <v>18577635</v>
      </c>
      <c r="D6" s="261">
        <v>20845420</v>
      </c>
      <c r="E6" s="261">
        <f>SUM(E7:E17)</f>
        <v>20890695</v>
      </c>
      <c r="F6" s="261">
        <v>21021480</v>
      </c>
      <c r="G6" s="261">
        <v>23024112</v>
      </c>
      <c r="H6" s="185" t="s">
        <v>334</v>
      </c>
      <c r="I6" s="269"/>
      <c r="J6" s="269"/>
      <c r="K6" s="269"/>
      <c r="L6" s="269"/>
      <c r="M6" s="269"/>
      <c r="N6" s="269"/>
      <c r="O6" s="269"/>
      <c r="P6" s="269"/>
      <c r="Q6" s="269"/>
      <c r="R6" s="269"/>
      <c r="S6" s="269"/>
      <c r="T6" s="269"/>
      <c r="U6" s="269"/>
      <c r="V6" s="269"/>
      <c r="W6" s="269">
        <v>2017</v>
      </c>
      <c r="X6" s="269">
        <v>2022</v>
      </c>
      <c r="Y6" s="269"/>
      <c r="Z6" s="269"/>
      <c r="AA6" s="269"/>
      <c r="AB6" s="269"/>
      <c r="AC6" s="269"/>
      <c r="AD6" s="269"/>
      <c r="AE6" s="269"/>
      <c r="AF6" s="269"/>
      <c r="AG6" s="269"/>
      <c r="AH6" s="269"/>
      <c r="AI6" s="269"/>
      <c r="AJ6" s="269"/>
      <c r="AK6" s="269"/>
      <c r="AL6" s="269"/>
      <c r="AM6" s="269"/>
      <c r="AN6" s="269"/>
      <c r="AO6" s="270" t="s">
        <v>205</v>
      </c>
      <c r="AQ6" s="271">
        <v>1.1480018084959998</v>
      </c>
      <c r="AR6" s="271">
        <f>(AR7-AQ7)/AQ7*100</f>
        <v>0.29062611343244904</v>
      </c>
      <c r="AS6" s="271">
        <f t="shared" ref="AS6:AU6" si="0">(AS7-AR7)/AR7*100</f>
        <v>12.207070490942469</v>
      </c>
      <c r="AT6" s="271">
        <f t="shared" si="0"/>
        <v>0.21719399273317591</v>
      </c>
      <c r="AU6" s="271">
        <f t="shared" si="0"/>
        <v>0.62604427473571367</v>
      </c>
      <c r="AV6" s="271">
        <f>(AV7-AU7)/AU7*100</f>
        <v>9.5265985078120092</v>
      </c>
    </row>
    <row r="7" spans="1:49" s="6" customFormat="1" ht="24.95" customHeight="1">
      <c r="A7" s="251" t="s">
        <v>15</v>
      </c>
      <c r="B7" s="192">
        <v>181500</v>
      </c>
      <c r="C7" s="192">
        <v>182565</v>
      </c>
      <c r="D7" s="192">
        <v>223760</v>
      </c>
      <c r="E7" s="192">
        <v>233130</v>
      </c>
      <c r="F7" s="192">
        <v>239500</v>
      </c>
      <c r="G7" s="192">
        <v>288058</v>
      </c>
      <c r="H7" s="194" t="s">
        <v>308</v>
      </c>
      <c r="I7" s="272"/>
      <c r="J7" s="272"/>
      <c r="K7" s="272"/>
      <c r="L7" s="272"/>
      <c r="M7" s="272"/>
      <c r="N7" s="272"/>
      <c r="O7" s="272"/>
      <c r="P7" s="272"/>
      <c r="Q7" s="272"/>
      <c r="R7" s="272"/>
      <c r="S7" s="272"/>
      <c r="T7" s="272"/>
      <c r="U7" s="272"/>
      <c r="V7" s="273" t="s">
        <v>170</v>
      </c>
      <c r="W7" s="274">
        <v>0.97982055517766298</v>
      </c>
      <c r="X7" s="274">
        <f>G7/$G$6*100</f>
        <v>1.2511144838072366</v>
      </c>
      <c r="Y7" s="272"/>
      <c r="Z7" s="272"/>
      <c r="AA7" s="272"/>
      <c r="AB7" s="272"/>
      <c r="AC7" s="272"/>
      <c r="AD7" s="272"/>
      <c r="AE7" s="272"/>
      <c r="AF7" s="272"/>
      <c r="AG7" s="272"/>
      <c r="AH7" s="272"/>
      <c r="AI7" s="272"/>
      <c r="AJ7" s="272"/>
      <c r="AK7" s="272"/>
      <c r="AL7" s="272"/>
      <c r="AM7" s="272"/>
      <c r="AN7" s="272"/>
      <c r="AO7" s="275" t="s">
        <v>295</v>
      </c>
      <c r="AP7" s="276"/>
      <c r="AQ7" s="276">
        <v>18523800</v>
      </c>
      <c r="AR7" s="276">
        <v>18577635</v>
      </c>
      <c r="AS7" s="276">
        <v>20845420</v>
      </c>
      <c r="AT7" s="276">
        <v>20890695</v>
      </c>
      <c r="AU7" s="276">
        <v>21021480</v>
      </c>
      <c r="AV7" s="277">
        <v>23024112</v>
      </c>
      <c r="AW7" s="278"/>
    </row>
    <row r="8" spans="1:49" s="6" customFormat="1" ht="24.95" customHeight="1">
      <c r="A8" s="251" t="s">
        <v>6</v>
      </c>
      <c r="B8" s="192">
        <v>6298200</v>
      </c>
      <c r="C8" s="192">
        <v>5913540</v>
      </c>
      <c r="D8" s="192">
        <v>6241755</v>
      </c>
      <c r="E8" s="192">
        <v>6118480</v>
      </c>
      <c r="F8" s="192">
        <v>6046480</v>
      </c>
      <c r="G8" s="192">
        <v>6491485</v>
      </c>
      <c r="H8" s="195" t="s">
        <v>309</v>
      </c>
      <c r="I8" s="272"/>
      <c r="J8" s="272"/>
      <c r="K8" s="272"/>
      <c r="L8" s="272"/>
      <c r="M8" s="272"/>
      <c r="N8" s="272"/>
      <c r="O8" s="272"/>
      <c r="P8" s="272"/>
      <c r="Q8" s="272"/>
      <c r="R8" s="272"/>
      <c r="S8" s="272"/>
      <c r="T8" s="272"/>
      <c r="U8" s="272"/>
      <c r="V8" s="273" t="s">
        <v>171</v>
      </c>
      <c r="W8" s="274">
        <v>34.000583033718783</v>
      </c>
      <c r="X8" s="274">
        <f>G8/$G$6*100</f>
        <v>28.19429040303487</v>
      </c>
      <c r="Y8" s="272"/>
      <c r="Z8" s="272"/>
      <c r="AA8" s="272"/>
      <c r="AB8" s="272"/>
      <c r="AC8" s="272"/>
      <c r="AD8" s="272"/>
      <c r="AE8" s="272"/>
      <c r="AF8" s="272"/>
      <c r="AG8" s="272"/>
      <c r="AH8" s="272"/>
      <c r="AI8" s="272"/>
      <c r="AJ8" s="272"/>
      <c r="AK8" s="272"/>
      <c r="AL8" s="272"/>
      <c r="AM8" s="272"/>
      <c r="AN8" s="272"/>
      <c r="AO8" s="278"/>
      <c r="AP8" s="278"/>
      <c r="AQ8" s="278"/>
      <c r="AR8" s="278"/>
      <c r="AS8" s="278"/>
      <c r="AT8" s="278"/>
      <c r="AU8" s="278"/>
      <c r="AV8" s="278"/>
      <c r="AW8" s="278"/>
    </row>
    <row r="9" spans="1:49" s="6" customFormat="1" ht="24.95" customHeight="1">
      <c r="A9" s="251" t="s">
        <v>11</v>
      </c>
      <c r="B9" s="192">
        <v>13640</v>
      </c>
      <c r="C9" s="192">
        <v>19905</v>
      </c>
      <c r="D9" s="192">
        <v>33225</v>
      </c>
      <c r="E9" s="192">
        <v>42170</v>
      </c>
      <c r="F9" s="192">
        <v>46690</v>
      </c>
      <c r="G9" s="192">
        <v>69630</v>
      </c>
      <c r="H9" s="195" t="s">
        <v>310</v>
      </c>
      <c r="I9" s="272"/>
      <c r="J9" s="272"/>
      <c r="K9" s="272"/>
      <c r="L9" s="272"/>
      <c r="M9" s="272"/>
      <c r="N9" s="272"/>
      <c r="O9" s="272"/>
      <c r="P9" s="272"/>
      <c r="Q9" s="272"/>
      <c r="R9" s="272"/>
      <c r="S9" s="272"/>
      <c r="T9" s="272"/>
      <c r="U9" s="272"/>
      <c r="V9" s="273" t="s">
        <v>172</v>
      </c>
      <c r="W9" s="274">
        <v>7.3634999298200152E-2</v>
      </c>
      <c r="X9" s="274">
        <f t="shared" ref="X9:X17" si="1">G9/$G$6*100</f>
        <v>0.302422086897423</v>
      </c>
      <c r="Y9" s="272"/>
      <c r="Z9" s="272"/>
      <c r="AA9" s="272"/>
      <c r="AB9" s="272"/>
      <c r="AC9" s="272"/>
      <c r="AD9" s="272"/>
      <c r="AE9" s="272"/>
      <c r="AF9" s="272"/>
      <c r="AG9" s="272"/>
      <c r="AH9" s="272"/>
      <c r="AI9" s="272"/>
      <c r="AJ9" s="272"/>
      <c r="AK9" s="272"/>
      <c r="AL9" s="272"/>
      <c r="AM9" s="272"/>
      <c r="AN9" s="272"/>
      <c r="AO9" s="278"/>
      <c r="AP9" s="278"/>
      <c r="AQ9" s="278"/>
      <c r="AR9" s="278"/>
      <c r="AS9" s="278"/>
      <c r="AT9" s="278"/>
      <c r="AU9" s="278"/>
      <c r="AV9" s="278"/>
      <c r="AW9" s="278"/>
    </row>
    <row r="10" spans="1:49" s="6" customFormat="1" ht="24.95" customHeight="1">
      <c r="A10" s="251" t="s">
        <v>8</v>
      </c>
      <c r="B10" s="192">
        <v>713600</v>
      </c>
      <c r="C10" s="192">
        <v>684035</v>
      </c>
      <c r="D10" s="192">
        <v>770915</v>
      </c>
      <c r="E10" s="192">
        <v>744170</v>
      </c>
      <c r="F10" s="192">
        <v>740400</v>
      </c>
      <c r="G10" s="192">
        <v>795033</v>
      </c>
      <c r="H10" s="196" t="s">
        <v>311</v>
      </c>
      <c r="I10" s="272"/>
      <c r="J10" s="272"/>
      <c r="K10" s="272"/>
      <c r="L10" s="272"/>
      <c r="M10" s="272"/>
      <c r="N10" s="272"/>
      <c r="O10" s="272"/>
      <c r="P10" s="272"/>
      <c r="Q10" s="272"/>
      <c r="R10" s="272"/>
      <c r="S10" s="272"/>
      <c r="T10" s="272"/>
      <c r="U10" s="272"/>
      <c r="V10" s="273" t="s">
        <v>173</v>
      </c>
      <c r="W10" s="274">
        <v>3.8523413122577441</v>
      </c>
      <c r="X10" s="274">
        <f>G10/$G$6*100</f>
        <v>3.4530452249363623</v>
      </c>
      <c r="Y10" s="272"/>
      <c r="Z10" s="272"/>
      <c r="AA10" s="272"/>
      <c r="AB10" s="272"/>
      <c r="AC10" s="272"/>
      <c r="AD10" s="272"/>
      <c r="AE10" s="272"/>
      <c r="AF10" s="272"/>
      <c r="AG10" s="272"/>
      <c r="AH10" s="272"/>
      <c r="AI10" s="272"/>
      <c r="AJ10" s="272"/>
      <c r="AK10" s="272"/>
      <c r="AL10" s="272"/>
      <c r="AM10" s="272"/>
      <c r="AN10" s="272"/>
      <c r="AO10" s="278"/>
      <c r="AP10" s="278"/>
      <c r="AQ10" s="278"/>
      <c r="AR10" s="278"/>
      <c r="AS10" s="278"/>
      <c r="AT10" s="278"/>
      <c r="AU10" s="278"/>
      <c r="AV10" s="278"/>
      <c r="AW10" s="278"/>
    </row>
    <row r="11" spans="1:49" s="6" customFormat="1" ht="24.95" customHeight="1">
      <c r="A11" s="251" t="s">
        <v>7</v>
      </c>
      <c r="B11" s="192">
        <v>3616535</v>
      </c>
      <c r="C11" s="192">
        <v>3561015</v>
      </c>
      <c r="D11" s="192">
        <v>3994405</v>
      </c>
      <c r="E11" s="192">
        <v>3985585</v>
      </c>
      <c r="F11" s="192">
        <v>4061390</v>
      </c>
      <c r="G11" s="192">
        <v>4610101</v>
      </c>
      <c r="H11" s="196" t="s">
        <v>312</v>
      </c>
      <c r="I11" s="272"/>
      <c r="J11" s="272"/>
      <c r="K11" s="272"/>
      <c r="L11" s="272"/>
      <c r="M11" s="272"/>
      <c r="N11" s="272"/>
      <c r="O11" s="272"/>
      <c r="P11" s="272"/>
      <c r="Q11" s="272"/>
      <c r="R11" s="272"/>
      <c r="S11" s="272"/>
      <c r="T11" s="272"/>
      <c r="U11" s="272"/>
      <c r="V11" s="273" t="s">
        <v>174</v>
      </c>
      <c r="W11" s="274">
        <v>19.523720834817908</v>
      </c>
      <c r="X11" s="274">
        <f t="shared" si="1"/>
        <v>20.02292639994107</v>
      </c>
      <c r="Y11" s="272"/>
      <c r="Z11" s="272"/>
      <c r="AA11" s="272"/>
      <c r="AB11" s="272"/>
      <c r="AC11" s="272"/>
      <c r="AD11" s="272"/>
      <c r="AE11" s="272"/>
      <c r="AF11" s="272"/>
      <c r="AG11" s="272"/>
      <c r="AH11" s="272"/>
      <c r="AI11" s="272"/>
      <c r="AJ11" s="272"/>
      <c r="AK11" s="272"/>
      <c r="AL11" s="272"/>
      <c r="AM11" s="272"/>
      <c r="AN11" s="272"/>
      <c r="AO11" s="278"/>
      <c r="AP11" s="278"/>
      <c r="AQ11" s="278"/>
      <c r="AR11" s="278"/>
      <c r="AS11" s="278"/>
      <c r="AT11" s="278"/>
      <c r="AU11" s="278"/>
      <c r="AV11" s="278"/>
      <c r="AW11" s="278"/>
    </row>
    <row r="12" spans="1:49" s="6" customFormat="1" ht="24.95" customHeight="1">
      <c r="A12" s="251" t="s">
        <v>16</v>
      </c>
      <c r="B12" s="192">
        <v>72450</v>
      </c>
      <c r="C12" s="192">
        <v>72540</v>
      </c>
      <c r="D12" s="192">
        <v>87460</v>
      </c>
      <c r="E12" s="192">
        <v>87915</v>
      </c>
      <c r="F12" s="192">
        <v>100780</v>
      </c>
      <c r="G12" s="192">
        <v>121920</v>
      </c>
      <c r="H12" s="195" t="s">
        <v>313</v>
      </c>
      <c r="I12" s="272"/>
      <c r="J12" s="272"/>
      <c r="K12" s="272"/>
      <c r="L12" s="272"/>
      <c r="M12" s="272"/>
      <c r="N12" s="272"/>
      <c r="O12" s="272"/>
      <c r="P12" s="272"/>
      <c r="Q12" s="272"/>
      <c r="R12" s="272"/>
      <c r="S12" s="272"/>
      <c r="T12" s="272"/>
      <c r="U12" s="272"/>
      <c r="V12" s="273" t="s">
        <v>175</v>
      </c>
      <c r="W12" s="274">
        <v>0.3911184530171995</v>
      </c>
      <c r="X12" s="274">
        <f t="shared" si="1"/>
        <v>0.52953182298626755</v>
      </c>
      <c r="Y12" s="272"/>
      <c r="Z12" s="272"/>
      <c r="AA12" s="272"/>
      <c r="AB12" s="272"/>
      <c r="AC12" s="272"/>
      <c r="AD12" s="272"/>
      <c r="AE12" s="272"/>
      <c r="AF12" s="272"/>
      <c r="AG12" s="272"/>
      <c r="AH12" s="272"/>
      <c r="AI12" s="272"/>
      <c r="AJ12" s="272"/>
      <c r="AK12" s="272"/>
      <c r="AL12" s="272"/>
      <c r="AM12" s="272"/>
      <c r="AN12" s="272"/>
      <c r="AO12" s="278"/>
      <c r="AP12" s="278"/>
      <c r="AQ12" s="278"/>
      <c r="AR12" s="278"/>
      <c r="AS12" s="278"/>
      <c r="AT12" s="278"/>
      <c r="AU12" s="278"/>
      <c r="AV12" s="278"/>
      <c r="AW12" s="278"/>
    </row>
    <row r="13" spans="1:49" s="6" customFormat="1" ht="24.95" customHeight="1">
      <c r="A13" s="251" t="s">
        <v>9</v>
      </c>
      <c r="B13" s="192">
        <v>6262925</v>
      </c>
      <c r="C13" s="192">
        <v>6726940</v>
      </c>
      <c r="D13" s="192">
        <v>7850405</v>
      </c>
      <c r="E13" s="192">
        <v>8126095</v>
      </c>
      <c r="F13" s="192">
        <v>8386405</v>
      </c>
      <c r="G13" s="192">
        <v>9084848</v>
      </c>
      <c r="H13" s="195" t="s">
        <v>314</v>
      </c>
      <c r="I13" s="272"/>
      <c r="J13" s="272"/>
      <c r="K13" s="272"/>
      <c r="L13" s="272"/>
      <c r="M13" s="272"/>
      <c r="N13" s="272"/>
      <c r="O13" s="272"/>
      <c r="P13" s="272"/>
      <c r="Q13" s="272"/>
      <c r="R13" s="272"/>
      <c r="S13" s="272"/>
      <c r="T13" s="272"/>
      <c r="U13" s="272"/>
      <c r="V13" s="273" t="s">
        <v>176</v>
      </c>
      <c r="W13" s="274">
        <v>33.810152344551334</v>
      </c>
      <c r="X13" s="274">
        <f t="shared" si="1"/>
        <v>39.457973449746945</v>
      </c>
      <c r="Y13" s="272"/>
      <c r="Z13" s="272"/>
      <c r="AA13" s="272"/>
      <c r="AB13" s="272"/>
      <c r="AC13" s="272"/>
      <c r="AD13" s="272"/>
      <c r="AE13" s="272"/>
      <c r="AF13" s="272"/>
      <c r="AG13" s="272"/>
      <c r="AH13" s="272"/>
      <c r="AI13" s="272"/>
      <c r="AJ13" s="272"/>
      <c r="AK13" s="272"/>
      <c r="AL13" s="272"/>
      <c r="AM13" s="272"/>
      <c r="AN13" s="272"/>
      <c r="AO13" s="278"/>
      <c r="AP13" s="278"/>
      <c r="AQ13" s="278"/>
      <c r="AR13" s="278"/>
      <c r="AS13" s="278"/>
      <c r="AT13" s="278"/>
      <c r="AU13" s="278"/>
      <c r="AV13" s="278"/>
      <c r="AW13" s="278"/>
    </row>
    <row r="14" spans="1:49" s="6" customFormat="1" ht="24.95" customHeight="1">
      <c r="A14" s="251" t="s">
        <v>10</v>
      </c>
      <c r="B14" s="192">
        <v>341820</v>
      </c>
      <c r="C14" s="192">
        <v>383880</v>
      </c>
      <c r="D14" s="192">
        <v>430590</v>
      </c>
      <c r="E14" s="192">
        <v>386910</v>
      </c>
      <c r="F14" s="192">
        <v>331105</v>
      </c>
      <c r="G14" s="192">
        <v>337259</v>
      </c>
      <c r="H14" s="196" t="s">
        <v>315</v>
      </c>
      <c r="I14" s="279"/>
      <c r="J14" s="279"/>
      <c r="K14" s="279"/>
      <c r="L14" s="279"/>
      <c r="M14" s="279"/>
      <c r="N14" s="279"/>
      <c r="O14" s="279"/>
      <c r="P14" s="279"/>
      <c r="Q14" s="279"/>
      <c r="R14" s="279"/>
      <c r="S14" s="279"/>
      <c r="T14" s="279"/>
      <c r="U14" s="279"/>
      <c r="V14" s="273" t="s">
        <v>177</v>
      </c>
      <c r="W14" s="274">
        <v>1.8453017199494703</v>
      </c>
      <c r="X14" s="274">
        <f t="shared" si="1"/>
        <v>1.4648078501355448</v>
      </c>
      <c r="Y14" s="279"/>
      <c r="Z14" s="279"/>
      <c r="AA14" s="279"/>
      <c r="AB14" s="279"/>
      <c r="AC14" s="279"/>
      <c r="AD14" s="279"/>
      <c r="AE14" s="279"/>
      <c r="AF14" s="279"/>
      <c r="AG14" s="279"/>
      <c r="AH14" s="279"/>
      <c r="AI14" s="279"/>
      <c r="AJ14" s="279"/>
      <c r="AK14" s="279"/>
      <c r="AL14" s="279"/>
      <c r="AM14" s="279"/>
      <c r="AN14" s="279"/>
      <c r="AO14" s="278"/>
      <c r="AP14" s="278"/>
      <c r="AQ14" s="278"/>
      <c r="AR14" s="278"/>
      <c r="AS14" s="278"/>
      <c r="AT14" s="278"/>
      <c r="AU14" s="278"/>
      <c r="AV14" s="278"/>
      <c r="AW14" s="278"/>
    </row>
    <row r="15" spans="1:49" s="6" customFormat="1" ht="24.95" customHeight="1">
      <c r="A15" s="251" t="s">
        <v>51</v>
      </c>
      <c r="B15" s="191">
        <v>162715</v>
      </c>
      <c r="C15" s="192">
        <v>150415</v>
      </c>
      <c r="D15" s="192">
        <v>160190</v>
      </c>
      <c r="E15" s="192">
        <v>150565</v>
      </c>
      <c r="F15" s="192">
        <v>142445</v>
      </c>
      <c r="G15" s="192">
        <v>124645</v>
      </c>
      <c r="H15" s="195" t="s">
        <v>316</v>
      </c>
      <c r="I15" s="279"/>
      <c r="J15" s="279"/>
      <c r="K15" s="279"/>
      <c r="L15" s="279"/>
      <c r="M15" s="279"/>
      <c r="N15" s="279"/>
      <c r="O15" s="279"/>
      <c r="P15" s="279"/>
      <c r="Q15" s="279"/>
      <c r="R15" s="279"/>
      <c r="S15" s="279"/>
      <c r="T15" s="279"/>
      <c r="U15" s="279"/>
      <c r="V15" s="280" t="s">
        <v>178</v>
      </c>
      <c r="W15" s="274">
        <v>0.87841047733186495</v>
      </c>
      <c r="X15" s="274">
        <f t="shared" si="1"/>
        <v>0.5413672414380194</v>
      </c>
      <c r="Y15" s="279"/>
      <c r="Z15" s="279"/>
      <c r="AA15" s="279"/>
      <c r="AB15" s="279"/>
      <c r="AC15" s="279"/>
      <c r="AD15" s="279"/>
      <c r="AE15" s="279"/>
      <c r="AF15" s="279"/>
      <c r="AG15" s="279"/>
      <c r="AH15" s="279"/>
      <c r="AI15" s="279"/>
      <c r="AJ15" s="279"/>
      <c r="AK15" s="279"/>
      <c r="AL15" s="279"/>
      <c r="AM15" s="279"/>
      <c r="AN15" s="279"/>
      <c r="AO15" s="278"/>
      <c r="AP15" s="278"/>
      <c r="AQ15" s="278"/>
      <c r="AR15" s="278"/>
      <c r="AS15" s="278"/>
      <c r="AT15" s="278"/>
      <c r="AU15" s="278"/>
      <c r="AV15" s="278"/>
      <c r="AW15" s="278"/>
    </row>
    <row r="16" spans="1:49" s="6" customFormat="1" ht="31.5">
      <c r="A16" s="252" t="s">
        <v>52</v>
      </c>
      <c r="B16" s="192">
        <v>669945</v>
      </c>
      <c r="C16" s="192">
        <v>664060</v>
      </c>
      <c r="D16" s="192">
        <v>765560</v>
      </c>
      <c r="E16" s="192">
        <v>706360</v>
      </c>
      <c r="F16" s="192">
        <v>607235</v>
      </c>
      <c r="G16" s="192">
        <v>703045</v>
      </c>
      <c r="H16" s="196" t="s">
        <v>317</v>
      </c>
      <c r="I16" s="279"/>
      <c r="J16" s="279"/>
      <c r="K16" s="279"/>
      <c r="L16" s="279"/>
      <c r="M16" s="279"/>
      <c r="N16" s="279"/>
      <c r="O16" s="279"/>
      <c r="P16" s="279"/>
      <c r="Q16" s="279"/>
      <c r="R16" s="279"/>
      <c r="S16" s="279"/>
      <c r="T16" s="279"/>
      <c r="U16" s="279"/>
      <c r="V16" s="280" t="s">
        <v>179</v>
      </c>
      <c r="W16" s="274">
        <v>3.61667152528099</v>
      </c>
      <c r="X16" s="274">
        <f t="shared" si="1"/>
        <v>3.0535162441878323</v>
      </c>
      <c r="Y16" s="279"/>
      <c r="Z16" s="279"/>
      <c r="AA16" s="279"/>
      <c r="AB16" s="279"/>
      <c r="AC16" s="279"/>
      <c r="AD16" s="279"/>
      <c r="AE16" s="279"/>
      <c r="AF16" s="279"/>
      <c r="AG16" s="279"/>
      <c r="AH16" s="279"/>
      <c r="AI16" s="279"/>
      <c r="AJ16" s="279"/>
      <c r="AK16" s="279"/>
      <c r="AL16" s="279"/>
      <c r="AM16" s="279"/>
      <c r="AN16" s="279"/>
      <c r="AO16" s="278"/>
      <c r="AP16" s="278"/>
      <c r="AQ16" s="278"/>
      <c r="AR16" s="278"/>
      <c r="AS16" s="278"/>
      <c r="AT16" s="278"/>
      <c r="AU16" s="278"/>
      <c r="AV16" s="278"/>
      <c r="AW16" s="278"/>
    </row>
    <row r="17" spans="1:49" s="6" customFormat="1" ht="24.95" customHeight="1">
      <c r="A17" s="251" t="s">
        <v>53</v>
      </c>
      <c r="B17" s="192">
        <v>190470</v>
      </c>
      <c r="C17" s="192">
        <v>218740</v>
      </c>
      <c r="D17" s="192">
        <v>287155</v>
      </c>
      <c r="E17" s="192">
        <v>309315</v>
      </c>
      <c r="F17" s="192">
        <v>319050</v>
      </c>
      <c r="G17" s="192">
        <v>398088</v>
      </c>
      <c r="H17" s="196" t="s">
        <v>318</v>
      </c>
      <c r="I17" s="279"/>
      <c r="J17" s="279"/>
      <c r="K17" s="279"/>
      <c r="L17" s="279"/>
      <c r="M17" s="279"/>
      <c r="N17" s="279"/>
      <c r="O17" s="279"/>
      <c r="P17" s="279"/>
      <c r="Q17" s="279"/>
      <c r="R17" s="279"/>
      <c r="S17" s="279"/>
      <c r="T17" s="279"/>
      <c r="U17" s="279"/>
      <c r="V17" s="280" t="s">
        <v>180</v>
      </c>
      <c r="W17" s="274">
        <v>1.0282447445988405</v>
      </c>
      <c r="X17" s="274">
        <f t="shared" si="1"/>
        <v>1.7290047928884291</v>
      </c>
      <c r="Y17" s="279"/>
      <c r="Z17" s="279"/>
      <c r="AA17" s="279"/>
      <c r="AB17" s="279"/>
      <c r="AC17" s="279"/>
      <c r="AD17" s="279"/>
      <c r="AE17" s="279"/>
      <c r="AF17" s="279"/>
      <c r="AG17" s="279"/>
      <c r="AH17" s="279"/>
      <c r="AI17" s="279"/>
      <c r="AJ17" s="279"/>
      <c r="AK17" s="279"/>
      <c r="AL17" s="279"/>
      <c r="AM17" s="279"/>
      <c r="AN17" s="279"/>
      <c r="AO17" s="278"/>
      <c r="AP17" s="268"/>
      <c r="AQ17" s="268"/>
      <c r="AR17" s="268">
        <v>2018</v>
      </c>
      <c r="AS17" s="268">
        <v>2019</v>
      </c>
      <c r="AT17" s="268">
        <v>2020</v>
      </c>
      <c r="AU17" s="268">
        <v>2021</v>
      </c>
      <c r="AV17" s="278">
        <v>2022</v>
      </c>
      <c r="AW17" s="278"/>
    </row>
    <row r="18" spans="1:49" s="6" customFormat="1" ht="27.75" customHeight="1">
      <c r="A18" s="184" t="s">
        <v>19</v>
      </c>
      <c r="B18" s="186">
        <v>15523</v>
      </c>
      <c r="C18" s="186">
        <v>16359</v>
      </c>
      <c r="D18" s="186">
        <v>17209</v>
      </c>
      <c r="E18" s="186">
        <f>SUM(E19:E29)</f>
        <v>17009</v>
      </c>
      <c r="F18" s="186">
        <v>16783</v>
      </c>
      <c r="G18" s="186">
        <v>17351</v>
      </c>
      <c r="H18" s="185" t="s">
        <v>18</v>
      </c>
      <c r="I18" s="269"/>
      <c r="J18" s="269"/>
      <c r="K18" s="269"/>
      <c r="L18" s="269"/>
      <c r="M18" s="269"/>
      <c r="N18" s="269"/>
      <c r="O18" s="269"/>
      <c r="P18" s="269"/>
      <c r="Q18" s="269"/>
      <c r="R18" s="269"/>
      <c r="S18" s="269"/>
      <c r="T18" s="269"/>
      <c r="U18" s="269"/>
      <c r="V18" s="269"/>
      <c r="W18" s="281">
        <v>2017</v>
      </c>
      <c r="X18" s="281">
        <v>2022</v>
      </c>
      <c r="Y18" s="269"/>
      <c r="Z18" s="269"/>
      <c r="AA18" s="269"/>
      <c r="AB18" s="269"/>
      <c r="AC18" s="269"/>
      <c r="AD18" s="269"/>
      <c r="AE18" s="269"/>
      <c r="AF18" s="269"/>
      <c r="AG18" s="269"/>
      <c r="AH18" s="269"/>
      <c r="AI18" s="269"/>
      <c r="AJ18" s="269"/>
      <c r="AK18" s="269"/>
      <c r="AL18" s="269"/>
      <c r="AM18" s="269"/>
      <c r="AN18" s="269"/>
      <c r="AO18" s="282" t="s">
        <v>205</v>
      </c>
      <c r="AP18" s="278"/>
      <c r="AQ18" s="283"/>
      <c r="AR18" s="283">
        <v>5.3855569155446759</v>
      </c>
      <c r="AS18" s="283">
        <v>5.1959166208203431</v>
      </c>
      <c r="AT18" s="283">
        <v>-1.1621825788831426</v>
      </c>
      <c r="AU18" s="283">
        <v>-1.3287083308836498</v>
      </c>
      <c r="AV18" s="283">
        <v>3.3843770482035391</v>
      </c>
      <c r="AW18" s="278"/>
    </row>
    <row r="19" spans="1:49" s="6" customFormat="1" ht="24" customHeight="1">
      <c r="A19" s="251" t="s">
        <v>15</v>
      </c>
      <c r="B19" s="192">
        <v>189</v>
      </c>
      <c r="C19" s="192">
        <v>197</v>
      </c>
      <c r="D19" s="192">
        <v>232</v>
      </c>
      <c r="E19" s="192">
        <v>232</v>
      </c>
      <c r="F19" s="192">
        <v>240</v>
      </c>
      <c r="G19" s="192">
        <v>280</v>
      </c>
      <c r="H19" s="194" t="s">
        <v>308</v>
      </c>
      <c r="I19" s="272"/>
      <c r="J19" s="272"/>
      <c r="K19" s="272"/>
      <c r="L19" s="272"/>
      <c r="M19" s="272"/>
      <c r="N19" s="272"/>
      <c r="O19" s="272"/>
      <c r="P19" s="272"/>
      <c r="Q19" s="272"/>
      <c r="R19" s="272"/>
      <c r="S19" s="272"/>
      <c r="T19" s="272"/>
      <c r="U19" s="272"/>
      <c r="V19" s="273" t="s">
        <v>170</v>
      </c>
      <c r="W19" s="284">
        <v>1.21754815435161</v>
      </c>
      <c r="X19" s="285">
        <f>G19/$G$18*100</f>
        <v>1.6137398420840297</v>
      </c>
      <c r="Y19" s="272"/>
      <c r="Z19" s="272"/>
      <c r="AA19" s="272"/>
      <c r="AB19" s="272"/>
      <c r="AC19" s="272"/>
      <c r="AD19" s="272"/>
      <c r="AE19" s="272"/>
      <c r="AF19" s="272"/>
      <c r="AG19" s="272"/>
      <c r="AH19" s="272"/>
      <c r="AI19" s="272"/>
      <c r="AJ19" s="272"/>
      <c r="AK19" s="272"/>
      <c r="AL19" s="272"/>
      <c r="AM19" s="272"/>
      <c r="AN19" s="272"/>
      <c r="AO19" s="275" t="s">
        <v>295</v>
      </c>
      <c r="AP19" s="277"/>
      <c r="AQ19" s="277"/>
      <c r="AR19" s="277">
        <v>16359</v>
      </c>
      <c r="AS19" s="277">
        <v>17209</v>
      </c>
      <c r="AT19" s="277">
        <v>17009</v>
      </c>
      <c r="AU19" s="277">
        <v>16783</v>
      </c>
      <c r="AV19" s="277">
        <v>17351</v>
      </c>
      <c r="AW19" s="278"/>
    </row>
    <row r="20" spans="1:49" s="6" customFormat="1" ht="24" customHeight="1">
      <c r="A20" s="251" t="s">
        <v>6</v>
      </c>
      <c r="B20" s="192">
        <v>5553</v>
      </c>
      <c r="C20" s="192">
        <v>5597</v>
      </c>
      <c r="D20" s="192">
        <v>5554</v>
      </c>
      <c r="E20" s="192">
        <v>5603</v>
      </c>
      <c r="F20" s="192">
        <v>5385</v>
      </c>
      <c r="G20" s="192">
        <v>5419</v>
      </c>
      <c r="H20" s="195" t="s">
        <v>309</v>
      </c>
      <c r="I20" s="272"/>
      <c r="J20" s="272"/>
      <c r="K20" s="272"/>
      <c r="L20" s="272"/>
      <c r="M20" s="272"/>
      <c r="N20" s="272"/>
      <c r="O20" s="272"/>
      <c r="P20" s="272"/>
      <c r="Q20" s="272"/>
      <c r="R20" s="272"/>
      <c r="S20" s="272"/>
      <c r="T20" s="272"/>
      <c r="U20" s="272"/>
      <c r="V20" s="273" t="s">
        <v>171</v>
      </c>
      <c r="W20" s="284">
        <v>35.772724344521002</v>
      </c>
      <c r="X20" s="285">
        <f t="shared" ref="X20:X28" si="2">G20/$G$18*100</f>
        <v>31.231629300904846</v>
      </c>
      <c r="Y20" s="272"/>
      <c r="Z20" s="272"/>
      <c r="AA20" s="272"/>
      <c r="AB20" s="272"/>
      <c r="AC20" s="272"/>
      <c r="AD20" s="272"/>
      <c r="AE20" s="272"/>
      <c r="AF20" s="272"/>
      <c r="AG20" s="272"/>
      <c r="AH20" s="272"/>
      <c r="AI20" s="272"/>
      <c r="AJ20" s="272"/>
      <c r="AK20" s="272"/>
      <c r="AL20" s="272"/>
      <c r="AM20" s="272"/>
      <c r="AN20" s="272"/>
      <c r="AO20" s="278"/>
      <c r="AP20" s="278"/>
      <c r="AQ20" s="278"/>
      <c r="AR20" s="278"/>
      <c r="AS20" s="278"/>
      <c r="AT20" s="278"/>
      <c r="AU20" s="278"/>
      <c r="AV20" s="278"/>
      <c r="AW20" s="278"/>
    </row>
    <row r="21" spans="1:49" s="6" customFormat="1" ht="24" customHeight="1">
      <c r="A21" s="251" t="s">
        <v>11</v>
      </c>
      <c r="B21" s="192">
        <v>17</v>
      </c>
      <c r="C21" s="192">
        <v>26</v>
      </c>
      <c r="D21" s="192">
        <v>40</v>
      </c>
      <c r="E21" s="192">
        <v>45</v>
      </c>
      <c r="F21" s="192">
        <v>55</v>
      </c>
      <c r="G21" s="192">
        <v>71</v>
      </c>
      <c r="H21" s="195" t="s">
        <v>310</v>
      </c>
      <c r="I21" s="272"/>
      <c r="J21" s="272"/>
      <c r="K21" s="272"/>
      <c r="L21" s="272"/>
      <c r="M21" s="272"/>
      <c r="N21" s="272"/>
      <c r="O21" s="272"/>
      <c r="P21" s="272"/>
      <c r="Q21" s="272"/>
      <c r="R21" s="272"/>
      <c r="S21" s="272"/>
      <c r="T21" s="272"/>
      <c r="U21" s="272"/>
      <c r="V21" s="273" t="s">
        <v>172</v>
      </c>
      <c r="W21" s="284">
        <v>0.10951491335437738</v>
      </c>
      <c r="X21" s="285">
        <f t="shared" si="2"/>
        <v>0.40919831709987892</v>
      </c>
      <c r="Y21" s="272"/>
      <c r="Z21" s="272"/>
      <c r="AA21" s="272"/>
      <c r="AB21" s="272"/>
      <c r="AC21" s="272"/>
      <c r="AD21" s="272"/>
      <c r="AE21" s="272"/>
      <c r="AF21" s="272"/>
      <c r="AG21" s="272"/>
      <c r="AH21" s="272"/>
      <c r="AI21" s="272"/>
      <c r="AJ21" s="272"/>
      <c r="AK21" s="272"/>
      <c r="AL21" s="272"/>
      <c r="AM21" s="272"/>
      <c r="AN21" s="272"/>
      <c r="AO21" s="278"/>
      <c r="AP21" s="278"/>
      <c r="AQ21" s="278"/>
      <c r="AR21" s="278"/>
      <c r="AS21" s="278"/>
      <c r="AT21" s="278"/>
      <c r="AU21" s="278"/>
      <c r="AV21" s="278"/>
      <c r="AW21" s="278"/>
    </row>
    <row r="22" spans="1:49" s="6" customFormat="1" ht="24" customHeight="1">
      <c r="A22" s="251" t="s">
        <v>8</v>
      </c>
      <c r="B22" s="192">
        <v>756</v>
      </c>
      <c r="C22" s="192">
        <v>788</v>
      </c>
      <c r="D22" s="192">
        <v>799</v>
      </c>
      <c r="E22" s="192">
        <v>776</v>
      </c>
      <c r="F22" s="192">
        <v>773</v>
      </c>
      <c r="G22" s="192">
        <v>771</v>
      </c>
      <c r="H22" s="196" t="s">
        <v>311</v>
      </c>
      <c r="I22" s="272"/>
      <c r="J22" s="272"/>
      <c r="K22" s="272"/>
      <c r="L22" s="272"/>
      <c r="M22" s="272"/>
      <c r="N22" s="272"/>
      <c r="O22" s="272"/>
      <c r="P22" s="272"/>
      <c r="Q22" s="272"/>
      <c r="R22" s="272"/>
      <c r="S22" s="272"/>
      <c r="T22" s="272"/>
      <c r="U22" s="272"/>
      <c r="V22" s="273" t="s">
        <v>173</v>
      </c>
      <c r="W22" s="284">
        <v>4.8701926174064294</v>
      </c>
      <c r="X22" s="285">
        <f t="shared" si="2"/>
        <v>4.4435479223099534</v>
      </c>
      <c r="Y22" s="272"/>
      <c r="Z22" s="272"/>
      <c r="AA22" s="272"/>
      <c r="AB22" s="272"/>
      <c r="AC22" s="272"/>
      <c r="AD22" s="272"/>
      <c r="AE22" s="272"/>
      <c r="AF22" s="272"/>
      <c r="AG22" s="272"/>
      <c r="AH22" s="272"/>
      <c r="AI22" s="272"/>
      <c r="AJ22" s="272"/>
      <c r="AK22" s="272"/>
      <c r="AL22" s="272"/>
      <c r="AM22" s="272"/>
      <c r="AN22" s="272"/>
      <c r="AO22" s="278"/>
      <c r="AP22" s="278"/>
      <c r="AQ22" s="278"/>
      <c r="AR22" s="278"/>
      <c r="AS22" s="278"/>
      <c r="AT22" s="278"/>
      <c r="AU22" s="278"/>
      <c r="AV22" s="278"/>
      <c r="AW22" s="278"/>
    </row>
    <row r="23" spans="1:49" s="6" customFormat="1" ht="24" customHeight="1">
      <c r="A23" s="251" t="s">
        <v>7</v>
      </c>
      <c r="B23" s="192">
        <v>3304</v>
      </c>
      <c r="C23" s="192">
        <v>3481</v>
      </c>
      <c r="D23" s="192">
        <v>3675</v>
      </c>
      <c r="E23" s="192">
        <v>3629</v>
      </c>
      <c r="F23" s="192">
        <v>3734</v>
      </c>
      <c r="G23" s="192">
        <v>3938</v>
      </c>
      <c r="H23" s="196" t="s">
        <v>312</v>
      </c>
      <c r="I23" s="272"/>
      <c r="J23" s="272"/>
      <c r="K23" s="272"/>
      <c r="L23" s="272"/>
      <c r="M23" s="272"/>
      <c r="N23" s="272"/>
      <c r="O23" s="272"/>
      <c r="P23" s="272"/>
      <c r="Q23" s="272"/>
      <c r="R23" s="272"/>
      <c r="S23" s="272"/>
      <c r="T23" s="272"/>
      <c r="U23" s="272"/>
      <c r="V23" s="273" t="s">
        <v>174</v>
      </c>
      <c r="W23" s="284">
        <v>21.284545513109578</v>
      </c>
      <c r="X23" s="285">
        <f t="shared" si="2"/>
        <v>22.696098207596105</v>
      </c>
      <c r="Y23" s="272"/>
      <c r="Z23" s="272"/>
      <c r="AA23" s="272"/>
      <c r="AB23" s="272"/>
      <c r="AC23" s="272"/>
      <c r="AD23" s="272"/>
      <c r="AE23" s="272"/>
      <c r="AF23" s="272"/>
      <c r="AG23" s="272"/>
      <c r="AH23" s="272"/>
      <c r="AI23" s="272"/>
      <c r="AJ23" s="272"/>
      <c r="AK23" s="272"/>
      <c r="AL23" s="272"/>
      <c r="AM23" s="272"/>
      <c r="AN23" s="272"/>
      <c r="AO23" s="278"/>
      <c r="AP23" s="278"/>
      <c r="AQ23" s="278"/>
      <c r="AR23" s="278"/>
      <c r="AS23" s="278"/>
      <c r="AT23" s="278"/>
      <c r="AU23" s="278"/>
      <c r="AV23" s="278"/>
      <c r="AW23" s="278"/>
    </row>
    <row r="24" spans="1:49" s="6" customFormat="1" ht="24" customHeight="1">
      <c r="A24" s="251" t="s">
        <v>16</v>
      </c>
      <c r="B24" s="192">
        <v>81</v>
      </c>
      <c r="C24" s="192">
        <v>89</v>
      </c>
      <c r="D24" s="192">
        <v>97</v>
      </c>
      <c r="E24" s="192">
        <v>100</v>
      </c>
      <c r="F24" s="192">
        <v>116</v>
      </c>
      <c r="G24" s="192">
        <v>122</v>
      </c>
      <c r="H24" s="195" t="s">
        <v>313</v>
      </c>
      <c r="I24" s="272"/>
      <c r="J24" s="272"/>
      <c r="K24" s="272"/>
      <c r="L24" s="272"/>
      <c r="M24" s="272"/>
      <c r="N24" s="272"/>
      <c r="O24" s="272"/>
      <c r="P24" s="272"/>
      <c r="Q24" s="272"/>
      <c r="R24" s="272"/>
      <c r="S24" s="272"/>
      <c r="T24" s="272"/>
      <c r="U24" s="272"/>
      <c r="V24" s="273" t="s">
        <v>175</v>
      </c>
      <c r="W24" s="284">
        <v>0.52180635186497459</v>
      </c>
      <c r="X24" s="285">
        <f t="shared" si="2"/>
        <v>0.70312950262232721</v>
      </c>
      <c r="Y24" s="272"/>
      <c r="Z24" s="272"/>
      <c r="AA24" s="272"/>
      <c r="AB24" s="272"/>
      <c r="AC24" s="272"/>
      <c r="AD24" s="272"/>
      <c r="AE24" s="272"/>
      <c r="AF24" s="272"/>
      <c r="AG24" s="272"/>
      <c r="AH24" s="272"/>
      <c r="AI24" s="272"/>
      <c r="AJ24" s="272"/>
      <c r="AK24" s="272"/>
      <c r="AL24" s="272"/>
      <c r="AM24" s="272"/>
      <c r="AN24" s="272"/>
      <c r="AO24" s="278"/>
      <c r="AP24" s="278"/>
      <c r="AQ24" s="278"/>
      <c r="AR24" s="278"/>
      <c r="AS24" s="278"/>
      <c r="AT24" s="278"/>
      <c r="AU24" s="278"/>
      <c r="AV24" s="278"/>
      <c r="AW24" s="278"/>
    </row>
    <row r="25" spans="1:49" s="6" customFormat="1" ht="24" customHeight="1">
      <c r="A25" s="251" t="s">
        <v>9</v>
      </c>
      <c r="B25" s="192">
        <v>4411</v>
      </c>
      <c r="C25" s="192">
        <v>4857</v>
      </c>
      <c r="D25" s="192">
        <v>5375</v>
      </c>
      <c r="E25" s="192">
        <v>5408</v>
      </c>
      <c r="F25" s="192">
        <v>5248</v>
      </c>
      <c r="G25" s="192">
        <v>5471</v>
      </c>
      <c r="H25" s="195" t="s">
        <v>314</v>
      </c>
      <c r="I25" s="272"/>
      <c r="J25" s="272"/>
      <c r="K25" s="272"/>
      <c r="L25" s="272"/>
      <c r="M25" s="272"/>
      <c r="N25" s="272"/>
      <c r="O25" s="272"/>
      <c r="P25" s="272"/>
      <c r="Q25" s="272"/>
      <c r="R25" s="272"/>
      <c r="S25" s="272"/>
      <c r="T25" s="272"/>
      <c r="U25" s="272"/>
      <c r="V25" s="273" t="s">
        <v>176</v>
      </c>
      <c r="W25" s="284">
        <v>28.415898988597565</v>
      </c>
      <c r="X25" s="285">
        <f t="shared" si="2"/>
        <v>31.531323843006163</v>
      </c>
      <c r="Y25" s="272"/>
      <c r="Z25" s="272"/>
      <c r="AA25" s="272"/>
      <c r="AB25" s="272"/>
      <c r="AC25" s="272"/>
      <c r="AD25" s="272"/>
      <c r="AE25" s="272"/>
      <c r="AF25" s="272"/>
      <c r="AG25" s="272"/>
      <c r="AH25" s="272"/>
      <c r="AI25" s="272"/>
      <c r="AJ25" s="272"/>
      <c r="AK25" s="272"/>
      <c r="AL25" s="272"/>
      <c r="AM25" s="272"/>
      <c r="AN25" s="272"/>
      <c r="AO25" s="278"/>
      <c r="AP25" s="278"/>
      <c r="AQ25" s="278"/>
      <c r="AR25" s="278"/>
      <c r="AS25" s="278"/>
      <c r="AT25" s="278"/>
      <c r="AU25" s="278"/>
      <c r="AV25" s="278"/>
      <c r="AW25" s="278"/>
    </row>
    <row r="26" spans="1:49" s="6" customFormat="1" ht="24" customHeight="1">
      <c r="A26" s="251" t="s">
        <v>10</v>
      </c>
      <c r="B26" s="192">
        <v>212</v>
      </c>
      <c r="C26" s="192">
        <v>241</v>
      </c>
      <c r="D26" s="192">
        <v>248</v>
      </c>
      <c r="E26" s="192">
        <v>220</v>
      </c>
      <c r="F26" s="192">
        <v>185</v>
      </c>
      <c r="G26" s="192">
        <v>173</v>
      </c>
      <c r="H26" s="196" t="s">
        <v>315</v>
      </c>
      <c r="I26" s="272"/>
      <c r="J26" s="272"/>
      <c r="K26" s="272"/>
      <c r="L26" s="272"/>
      <c r="M26" s="272"/>
      <c r="N26" s="272"/>
      <c r="O26" s="272"/>
      <c r="P26" s="272"/>
      <c r="Q26" s="272"/>
      <c r="R26" s="272"/>
      <c r="S26" s="272"/>
      <c r="T26" s="272"/>
      <c r="U26" s="272"/>
      <c r="V26" s="273" t="s">
        <v>177</v>
      </c>
      <c r="W26" s="284">
        <v>1.3657153900663532</v>
      </c>
      <c r="X26" s="285">
        <f t="shared" si="2"/>
        <v>0.99706068814477544</v>
      </c>
      <c r="Y26" s="272"/>
      <c r="Z26" s="272"/>
      <c r="AA26" s="272"/>
      <c r="AB26" s="272"/>
      <c r="AC26" s="272"/>
      <c r="AD26" s="272"/>
      <c r="AE26" s="272"/>
      <c r="AF26" s="272"/>
      <c r="AG26" s="272"/>
      <c r="AH26" s="272"/>
      <c r="AI26" s="272"/>
      <c r="AJ26" s="272"/>
      <c r="AK26" s="272"/>
      <c r="AL26" s="272"/>
      <c r="AM26" s="272"/>
      <c r="AN26" s="272"/>
      <c r="AO26" s="278"/>
      <c r="AP26" s="278"/>
      <c r="AQ26" s="278"/>
      <c r="AR26" s="278"/>
      <c r="AS26" s="278"/>
      <c r="AT26" s="278"/>
      <c r="AU26" s="278"/>
      <c r="AV26" s="278"/>
      <c r="AW26" s="278"/>
    </row>
    <row r="27" spans="1:49" s="6" customFormat="1" ht="24" customHeight="1">
      <c r="A27" s="251" t="s">
        <v>51</v>
      </c>
      <c r="B27" s="191">
        <v>120</v>
      </c>
      <c r="C27" s="192">
        <v>124</v>
      </c>
      <c r="D27" s="192">
        <v>119</v>
      </c>
      <c r="E27" s="192">
        <v>115</v>
      </c>
      <c r="F27" s="192">
        <v>100</v>
      </c>
      <c r="G27" s="192">
        <v>84</v>
      </c>
      <c r="H27" s="195" t="s">
        <v>316</v>
      </c>
      <c r="I27" s="279"/>
      <c r="J27" s="279"/>
      <c r="K27" s="279"/>
      <c r="L27" s="279"/>
      <c r="M27" s="279"/>
      <c r="N27" s="279"/>
      <c r="O27" s="279"/>
      <c r="P27" s="279"/>
      <c r="Q27" s="279"/>
      <c r="R27" s="279"/>
      <c r="S27" s="279"/>
      <c r="T27" s="279"/>
      <c r="U27" s="279"/>
      <c r="V27" s="280" t="s">
        <v>178</v>
      </c>
      <c r="W27" s="284">
        <v>0.7730464472073697</v>
      </c>
      <c r="X27" s="285">
        <f t="shared" si="2"/>
        <v>0.48412195262520896</v>
      </c>
      <c r="Y27" s="279"/>
      <c r="Z27" s="279"/>
      <c r="AA27" s="279"/>
      <c r="AB27" s="279"/>
      <c r="AC27" s="279"/>
      <c r="AD27" s="279"/>
      <c r="AE27" s="279"/>
      <c r="AF27" s="279"/>
      <c r="AG27" s="279"/>
      <c r="AH27" s="279"/>
      <c r="AI27" s="279"/>
      <c r="AJ27" s="279"/>
      <c r="AK27" s="279"/>
      <c r="AL27" s="279"/>
      <c r="AM27" s="279"/>
      <c r="AN27" s="279"/>
      <c r="AO27" s="278"/>
      <c r="AP27" s="278"/>
      <c r="AQ27" s="278"/>
      <c r="AR27" s="278"/>
      <c r="AS27" s="278"/>
      <c r="AT27" s="278"/>
      <c r="AU27" s="278"/>
      <c r="AV27" s="278"/>
      <c r="AW27" s="278"/>
    </row>
    <row r="28" spans="1:49" s="6" customFormat="1" ht="24" customHeight="1">
      <c r="A28" s="251" t="s">
        <v>52</v>
      </c>
      <c r="B28" s="192">
        <v>688</v>
      </c>
      <c r="C28" s="192">
        <v>732</v>
      </c>
      <c r="D28" s="192">
        <v>786</v>
      </c>
      <c r="E28" s="192">
        <v>597</v>
      </c>
      <c r="F28" s="192">
        <v>624</v>
      </c>
      <c r="G28" s="192">
        <v>657</v>
      </c>
      <c r="H28" s="196" t="s">
        <v>317</v>
      </c>
      <c r="I28" s="279"/>
      <c r="J28" s="279"/>
      <c r="K28" s="279"/>
      <c r="L28" s="279"/>
      <c r="M28" s="279"/>
      <c r="N28" s="279"/>
      <c r="O28" s="279"/>
      <c r="P28" s="279"/>
      <c r="Q28" s="279"/>
      <c r="R28" s="279"/>
      <c r="S28" s="279"/>
      <c r="T28" s="279"/>
      <c r="U28" s="279"/>
      <c r="V28" s="280" t="s">
        <v>179</v>
      </c>
      <c r="W28" s="284">
        <v>4.43213296398892</v>
      </c>
      <c r="X28" s="285">
        <f t="shared" si="2"/>
        <v>3.7865252723185985</v>
      </c>
      <c r="Y28" s="279"/>
      <c r="Z28" s="279"/>
      <c r="AA28" s="279"/>
      <c r="AB28" s="279"/>
      <c r="AC28" s="279"/>
      <c r="AD28" s="279"/>
      <c r="AE28" s="279"/>
      <c r="AF28" s="279"/>
      <c r="AG28" s="279"/>
      <c r="AH28" s="279"/>
      <c r="AI28" s="279"/>
      <c r="AJ28" s="279"/>
      <c r="AK28" s="279"/>
      <c r="AL28" s="279"/>
      <c r="AM28" s="279"/>
      <c r="AN28" s="279"/>
      <c r="AO28" s="278"/>
      <c r="AP28" s="278"/>
      <c r="AQ28" s="278"/>
      <c r="AR28" s="278"/>
      <c r="AS28" s="278"/>
      <c r="AT28" s="278"/>
      <c r="AU28" s="278"/>
      <c r="AV28" s="278"/>
      <c r="AW28" s="278"/>
    </row>
    <row r="29" spans="1:49" s="6" customFormat="1" ht="24" customHeight="1">
      <c r="A29" s="251" t="s">
        <v>53</v>
      </c>
      <c r="B29" s="192">
        <v>192</v>
      </c>
      <c r="C29" s="192">
        <v>227</v>
      </c>
      <c r="D29" s="192">
        <v>284</v>
      </c>
      <c r="E29" s="192">
        <v>284</v>
      </c>
      <c r="F29" s="192">
        <v>323</v>
      </c>
      <c r="G29" s="192">
        <v>365</v>
      </c>
      <c r="H29" s="196" t="s">
        <v>318</v>
      </c>
      <c r="I29" s="279"/>
      <c r="J29" s="279"/>
      <c r="K29" s="279"/>
      <c r="L29" s="279"/>
      <c r="M29" s="279"/>
      <c r="N29" s="279"/>
      <c r="O29" s="279"/>
      <c r="P29" s="279"/>
      <c r="Q29" s="279"/>
      <c r="R29" s="279"/>
      <c r="S29" s="279"/>
      <c r="T29" s="279"/>
      <c r="U29" s="279"/>
      <c r="V29" s="280" t="s">
        <v>180</v>
      </c>
      <c r="W29" s="284">
        <v>1.2368743155317914</v>
      </c>
      <c r="X29" s="285">
        <f>G29/$G$18*100</f>
        <v>2.1036251512881101</v>
      </c>
      <c r="Y29" s="279"/>
      <c r="Z29" s="279"/>
      <c r="AA29" s="279"/>
      <c r="AB29" s="279"/>
      <c r="AC29" s="279"/>
      <c r="AD29" s="279"/>
      <c r="AE29" s="279"/>
      <c r="AF29" s="279"/>
      <c r="AG29" s="279"/>
      <c r="AH29" s="279"/>
      <c r="AI29" s="279"/>
      <c r="AJ29" s="279"/>
      <c r="AK29" s="279"/>
      <c r="AL29" s="279"/>
      <c r="AM29" s="279"/>
      <c r="AN29" s="279"/>
      <c r="AO29" s="278"/>
      <c r="AP29" s="278"/>
      <c r="AQ29" s="268"/>
      <c r="AR29" s="268">
        <v>2018</v>
      </c>
      <c r="AS29" s="268">
        <v>2019</v>
      </c>
      <c r="AT29" s="268">
        <v>2020</v>
      </c>
      <c r="AU29" s="268">
        <v>2021</v>
      </c>
      <c r="AV29" s="278">
        <v>2022</v>
      </c>
      <c r="AW29" s="278"/>
    </row>
    <row r="30" spans="1:49" ht="30">
      <c r="A30" s="184" t="s">
        <v>21</v>
      </c>
      <c r="B30" s="186">
        <v>41461</v>
      </c>
      <c r="C30" s="186">
        <v>47259</v>
      </c>
      <c r="D30" s="186">
        <v>50696</v>
      </c>
      <c r="E30" s="186">
        <f>SUM(E31:E41)</f>
        <v>46772</v>
      </c>
      <c r="F30" s="186">
        <v>46335</v>
      </c>
      <c r="G30" s="186">
        <v>48355</v>
      </c>
      <c r="H30" s="185" t="s">
        <v>20</v>
      </c>
      <c r="I30" s="286"/>
      <c r="J30" s="286"/>
      <c r="K30" s="286"/>
      <c r="L30" s="286"/>
      <c r="M30" s="286"/>
      <c r="N30" s="286"/>
      <c r="O30" s="286"/>
      <c r="P30" s="286"/>
      <c r="Q30" s="286"/>
      <c r="R30" s="286"/>
      <c r="S30" s="286"/>
      <c r="T30" s="286"/>
      <c r="U30" s="286"/>
      <c r="W30" s="286"/>
      <c r="X30" s="286"/>
      <c r="Y30" s="286"/>
      <c r="Z30" s="286"/>
      <c r="AA30" s="286"/>
      <c r="AB30" s="286"/>
      <c r="AC30" s="286"/>
      <c r="AD30" s="286"/>
      <c r="AE30" s="286"/>
      <c r="AF30" s="286"/>
      <c r="AG30" s="286"/>
      <c r="AH30" s="286"/>
      <c r="AI30" s="286"/>
      <c r="AJ30" s="286"/>
      <c r="AK30" s="286"/>
      <c r="AL30" s="286"/>
      <c r="AM30" s="286"/>
      <c r="AN30" s="286"/>
      <c r="AO30" s="282" t="s">
        <v>205</v>
      </c>
      <c r="AQ30" s="283"/>
      <c r="AR30" s="283">
        <v>13.984226140228168</v>
      </c>
      <c r="AS30" s="283">
        <f t="shared" ref="AS30:AV30" si="3">(D30-C30)/C30*100</f>
        <v>7.2726888000169287</v>
      </c>
      <c r="AT30" s="283">
        <f t="shared" si="3"/>
        <v>-7.7402556414707284</v>
      </c>
      <c r="AU30" s="283">
        <f t="shared" si="3"/>
        <v>-0.93431967844009245</v>
      </c>
      <c r="AV30" s="283">
        <f t="shared" si="3"/>
        <v>4.3595554116758386</v>
      </c>
    </row>
    <row r="31" spans="1:49" s="6" customFormat="1" ht="24.95" customHeight="1">
      <c r="A31" s="251" t="s">
        <v>15</v>
      </c>
      <c r="B31" s="192">
        <v>225</v>
      </c>
      <c r="C31" s="192">
        <v>247</v>
      </c>
      <c r="D31" s="192">
        <v>298</v>
      </c>
      <c r="E31" s="192">
        <v>290</v>
      </c>
      <c r="F31" s="192">
        <v>291</v>
      </c>
      <c r="G31" s="192">
        <v>353</v>
      </c>
      <c r="H31" s="194" t="s">
        <v>308</v>
      </c>
      <c r="I31" s="272"/>
      <c r="J31" s="272"/>
      <c r="K31" s="272"/>
      <c r="L31" s="272"/>
      <c r="M31" s="272"/>
      <c r="N31" s="272"/>
      <c r="O31" s="272"/>
      <c r="P31" s="272"/>
      <c r="Q31" s="272"/>
      <c r="R31" s="272"/>
      <c r="S31" s="272"/>
      <c r="T31" s="272"/>
      <c r="U31" s="272"/>
      <c r="V31" s="273" t="s">
        <v>170</v>
      </c>
      <c r="W31" s="274">
        <v>0.54267866187501501</v>
      </c>
      <c r="X31" s="274">
        <f>G31/$G$30*100</f>
        <v>0.73001757832695691</v>
      </c>
      <c r="Y31" s="272"/>
      <c r="Z31" s="272"/>
      <c r="AA31" s="272"/>
      <c r="AB31" s="272"/>
      <c r="AC31" s="272"/>
      <c r="AD31" s="272"/>
      <c r="AE31" s="272"/>
      <c r="AF31" s="272"/>
      <c r="AG31" s="272"/>
      <c r="AH31" s="272"/>
      <c r="AI31" s="272"/>
      <c r="AJ31" s="272"/>
      <c r="AK31" s="272"/>
      <c r="AL31" s="272"/>
      <c r="AM31" s="272"/>
      <c r="AN31" s="272"/>
      <c r="AO31" s="275" t="s">
        <v>295</v>
      </c>
      <c r="AP31" s="277"/>
      <c r="AQ31" s="277"/>
      <c r="AR31" s="277">
        <v>47259</v>
      </c>
      <c r="AS31" s="277">
        <v>50696</v>
      </c>
      <c r="AT31" s="277">
        <v>46772</v>
      </c>
      <c r="AU31" s="277">
        <v>46335</v>
      </c>
      <c r="AV31" s="277">
        <v>48355</v>
      </c>
      <c r="AW31" s="278"/>
    </row>
    <row r="32" spans="1:49" s="6" customFormat="1" ht="24.95" customHeight="1">
      <c r="A32" s="251" t="s">
        <v>6</v>
      </c>
      <c r="B32" s="192">
        <v>9795</v>
      </c>
      <c r="C32" s="192">
        <v>9914</v>
      </c>
      <c r="D32" s="192">
        <v>9836</v>
      </c>
      <c r="E32" s="192">
        <v>8371</v>
      </c>
      <c r="F32" s="192">
        <v>8187</v>
      </c>
      <c r="G32" s="192">
        <v>8180</v>
      </c>
      <c r="H32" s="195" t="s">
        <v>309</v>
      </c>
      <c r="I32" s="272"/>
      <c r="J32" s="272"/>
      <c r="K32" s="272"/>
      <c r="L32" s="272"/>
      <c r="M32" s="272"/>
      <c r="N32" s="272"/>
      <c r="O32" s="272"/>
      <c r="P32" s="272"/>
      <c r="Q32" s="272"/>
      <c r="R32" s="272"/>
      <c r="S32" s="272"/>
      <c r="T32" s="272"/>
      <c r="U32" s="272"/>
      <c r="V32" s="273" t="s">
        <v>171</v>
      </c>
      <c r="W32" s="274">
        <v>23.624611080292301</v>
      </c>
      <c r="X32" s="274">
        <f>G32/$G$30*100</f>
        <v>16.916554647916453</v>
      </c>
      <c r="Y32" s="272"/>
      <c r="Z32" s="272"/>
      <c r="AA32" s="272"/>
      <c r="AB32" s="272"/>
      <c r="AC32" s="272"/>
      <c r="AD32" s="272"/>
      <c r="AE32" s="272"/>
      <c r="AF32" s="272"/>
      <c r="AG32" s="272"/>
      <c r="AH32" s="272"/>
      <c r="AI32" s="272"/>
      <c r="AJ32" s="272"/>
      <c r="AK32" s="272"/>
      <c r="AL32" s="272"/>
      <c r="AM32" s="272"/>
      <c r="AN32" s="272"/>
      <c r="AO32" s="278"/>
      <c r="AP32" s="278"/>
      <c r="AQ32" s="278"/>
      <c r="AR32" s="278"/>
      <c r="AS32" s="278"/>
      <c r="AT32" s="278"/>
      <c r="AU32" s="278"/>
      <c r="AV32" s="278"/>
      <c r="AW32" s="278"/>
    </row>
    <row r="33" spans="1:49" s="6" customFormat="1" ht="24.95" customHeight="1">
      <c r="A33" s="251" t="s">
        <v>11</v>
      </c>
      <c r="B33" s="192">
        <v>21</v>
      </c>
      <c r="C33" s="192">
        <v>32</v>
      </c>
      <c r="D33" s="192">
        <v>46</v>
      </c>
      <c r="E33" s="192">
        <v>54</v>
      </c>
      <c r="F33" s="192">
        <v>64</v>
      </c>
      <c r="G33" s="192">
        <v>91</v>
      </c>
      <c r="H33" s="195" t="s">
        <v>310</v>
      </c>
      <c r="I33" s="272"/>
      <c r="J33" s="272"/>
      <c r="K33" s="272"/>
      <c r="L33" s="272"/>
      <c r="M33" s="272"/>
      <c r="N33" s="272"/>
      <c r="O33" s="272"/>
      <c r="P33" s="272"/>
      <c r="Q33" s="272"/>
      <c r="R33" s="272"/>
      <c r="S33" s="272"/>
      <c r="T33" s="272"/>
      <c r="U33" s="272"/>
      <c r="V33" s="273" t="s">
        <v>172</v>
      </c>
      <c r="W33" s="274">
        <v>5.0650008441668067E-2</v>
      </c>
      <c r="X33" s="274">
        <f t="shared" ref="X33:X41" si="4">G33/$G$30*100</f>
        <v>0.18819150036190674</v>
      </c>
      <c r="Y33" s="272"/>
      <c r="Z33" s="272"/>
      <c r="AA33" s="272"/>
      <c r="AB33" s="272"/>
      <c r="AC33" s="272"/>
      <c r="AD33" s="272"/>
      <c r="AE33" s="272"/>
      <c r="AF33" s="272"/>
      <c r="AG33" s="272"/>
      <c r="AH33" s="272"/>
      <c r="AI33" s="272"/>
      <c r="AJ33" s="272"/>
      <c r="AK33" s="272"/>
      <c r="AL33" s="272"/>
      <c r="AM33" s="272"/>
      <c r="AN33" s="272"/>
      <c r="AO33" s="278"/>
      <c r="AP33" s="278"/>
      <c r="AQ33" s="278"/>
      <c r="AR33" s="278"/>
      <c r="AS33" s="278"/>
      <c r="AT33" s="278"/>
      <c r="AU33" s="278"/>
      <c r="AV33" s="278"/>
      <c r="AW33" s="278"/>
    </row>
    <row r="34" spans="1:49" s="6" customFormat="1" ht="24.95" customHeight="1">
      <c r="A34" s="251" t="s">
        <v>8</v>
      </c>
      <c r="B34" s="192">
        <v>1485</v>
      </c>
      <c r="C34" s="192">
        <v>1565</v>
      </c>
      <c r="D34" s="192">
        <v>1559</v>
      </c>
      <c r="E34" s="192">
        <v>1269</v>
      </c>
      <c r="F34" s="192">
        <v>1143</v>
      </c>
      <c r="G34" s="192">
        <v>1191</v>
      </c>
      <c r="H34" s="196" t="s">
        <v>311</v>
      </c>
      <c r="I34" s="272"/>
      <c r="J34" s="272"/>
      <c r="K34" s="272"/>
      <c r="L34" s="272"/>
      <c r="M34" s="272"/>
      <c r="N34" s="272"/>
      <c r="O34" s="272"/>
      <c r="P34" s="272"/>
      <c r="Q34" s="272"/>
      <c r="R34" s="272"/>
      <c r="S34" s="272"/>
      <c r="T34" s="272"/>
      <c r="U34" s="272"/>
      <c r="V34" s="273" t="s">
        <v>173</v>
      </c>
      <c r="W34" s="274">
        <v>3.5816791683750995</v>
      </c>
      <c r="X34" s="274">
        <f t="shared" si="4"/>
        <v>2.4630338124289111</v>
      </c>
      <c r="Y34" s="272"/>
      <c r="Z34" s="272"/>
      <c r="AA34" s="272"/>
      <c r="AB34" s="272"/>
      <c r="AC34" s="272"/>
      <c r="AD34" s="272"/>
      <c r="AE34" s="272"/>
      <c r="AF34" s="272"/>
      <c r="AG34" s="272"/>
      <c r="AH34" s="272"/>
      <c r="AI34" s="272"/>
      <c r="AJ34" s="272"/>
      <c r="AK34" s="272"/>
      <c r="AL34" s="272"/>
      <c r="AM34" s="272"/>
      <c r="AN34" s="272"/>
      <c r="AO34" s="278"/>
      <c r="AP34" s="278"/>
      <c r="AQ34" s="278"/>
      <c r="AR34" s="278"/>
      <c r="AS34" s="278"/>
      <c r="AT34" s="278"/>
      <c r="AU34" s="278"/>
      <c r="AV34" s="278"/>
      <c r="AW34" s="278"/>
    </row>
    <row r="35" spans="1:49" s="6" customFormat="1" ht="24.95" customHeight="1">
      <c r="A35" s="251" t="s">
        <v>7</v>
      </c>
      <c r="B35" s="192">
        <v>6081</v>
      </c>
      <c r="C35" s="192">
        <v>6614</v>
      </c>
      <c r="D35" s="192">
        <v>7090</v>
      </c>
      <c r="E35" s="192">
        <v>6229</v>
      </c>
      <c r="F35" s="192">
        <v>6439</v>
      </c>
      <c r="G35" s="192">
        <v>6898</v>
      </c>
      <c r="H35" s="196" t="s">
        <v>312</v>
      </c>
      <c r="I35" s="272"/>
      <c r="J35" s="272"/>
      <c r="K35" s="272"/>
      <c r="L35" s="272"/>
      <c r="M35" s="272"/>
      <c r="N35" s="272"/>
      <c r="O35" s="272"/>
      <c r="P35" s="272"/>
      <c r="Q35" s="272"/>
      <c r="R35" s="272"/>
      <c r="S35" s="272"/>
      <c r="T35" s="272"/>
      <c r="U35" s="272"/>
      <c r="V35" s="273" t="s">
        <v>174</v>
      </c>
      <c r="W35" s="274">
        <v>14.66679530160874</v>
      </c>
      <c r="X35" s="274">
        <f t="shared" si="4"/>
        <v>14.265329335125635</v>
      </c>
      <c r="Y35" s="272"/>
      <c r="Z35" s="272"/>
      <c r="AA35" s="272"/>
      <c r="AB35" s="272"/>
      <c r="AC35" s="272"/>
      <c r="AD35" s="272"/>
      <c r="AE35" s="272"/>
      <c r="AF35" s="272"/>
      <c r="AG35" s="272"/>
      <c r="AH35" s="272"/>
      <c r="AI35" s="272"/>
      <c r="AJ35" s="272"/>
      <c r="AK35" s="272"/>
      <c r="AL35" s="272"/>
      <c r="AM35" s="272"/>
      <c r="AN35" s="272"/>
      <c r="AO35" s="278"/>
      <c r="AP35" s="278"/>
      <c r="AQ35" s="278"/>
      <c r="AR35" s="278"/>
      <c r="AS35" s="278"/>
      <c r="AT35" s="278"/>
      <c r="AU35" s="278"/>
      <c r="AV35" s="278"/>
      <c r="AW35" s="278"/>
    </row>
    <row r="36" spans="1:49" s="6" customFormat="1" ht="24.95" customHeight="1">
      <c r="A36" s="251" t="s">
        <v>16</v>
      </c>
      <c r="B36" s="192">
        <v>129</v>
      </c>
      <c r="C36" s="192">
        <v>133</v>
      </c>
      <c r="D36" s="192">
        <v>139</v>
      </c>
      <c r="E36" s="192">
        <v>141</v>
      </c>
      <c r="F36" s="192">
        <v>161</v>
      </c>
      <c r="G36" s="192">
        <v>168</v>
      </c>
      <c r="H36" s="195" t="s">
        <v>313</v>
      </c>
      <c r="I36" s="272"/>
      <c r="J36" s="272"/>
      <c r="K36" s="272"/>
      <c r="L36" s="272"/>
      <c r="M36" s="272"/>
      <c r="N36" s="272"/>
      <c r="O36" s="272"/>
      <c r="P36" s="272"/>
      <c r="Q36" s="272"/>
      <c r="R36" s="272"/>
      <c r="S36" s="272"/>
      <c r="T36" s="272"/>
      <c r="U36" s="272"/>
      <c r="V36" s="273" t="s">
        <v>175</v>
      </c>
      <c r="W36" s="274">
        <v>0.31113576614167526</v>
      </c>
      <c r="X36" s="274">
        <f t="shared" si="4"/>
        <v>0.34743046220659707</v>
      </c>
      <c r="Y36" s="272"/>
      <c r="Z36" s="272"/>
      <c r="AA36" s="272"/>
      <c r="AB36" s="272"/>
      <c r="AC36" s="272"/>
      <c r="AD36" s="272"/>
      <c r="AE36" s="272"/>
      <c r="AF36" s="272"/>
      <c r="AG36" s="272"/>
      <c r="AH36" s="272"/>
      <c r="AI36" s="272"/>
      <c r="AJ36" s="272"/>
      <c r="AK36" s="272"/>
      <c r="AL36" s="272"/>
      <c r="AM36" s="272"/>
      <c r="AN36" s="272"/>
      <c r="AO36" s="278"/>
      <c r="AP36" s="278"/>
      <c r="AQ36" s="278"/>
      <c r="AR36" s="278"/>
      <c r="AS36" s="278"/>
      <c r="AT36" s="278"/>
      <c r="AU36" s="278"/>
      <c r="AV36" s="278"/>
      <c r="AW36" s="278"/>
    </row>
    <row r="37" spans="1:49" s="6" customFormat="1" ht="24.95" customHeight="1">
      <c r="A37" s="251" t="s">
        <v>9</v>
      </c>
      <c r="B37" s="192">
        <v>21611</v>
      </c>
      <c r="C37" s="192">
        <v>26408</v>
      </c>
      <c r="D37" s="192">
        <v>29225</v>
      </c>
      <c r="E37" s="192">
        <v>28298</v>
      </c>
      <c r="F37" s="192">
        <v>27951</v>
      </c>
      <c r="G37" s="192">
        <v>29297</v>
      </c>
      <c r="H37" s="195" t="s">
        <v>314</v>
      </c>
      <c r="I37" s="272"/>
      <c r="J37" s="272"/>
      <c r="K37" s="272"/>
      <c r="L37" s="272"/>
      <c r="M37" s="272"/>
      <c r="N37" s="272"/>
      <c r="O37" s="272"/>
      <c r="P37" s="272"/>
      <c r="Q37" s="272"/>
      <c r="R37" s="272"/>
      <c r="S37" s="272"/>
      <c r="T37" s="272"/>
      <c r="U37" s="272"/>
      <c r="V37" s="273" t="s">
        <v>176</v>
      </c>
      <c r="W37" s="274">
        <v>52.123682496804221</v>
      </c>
      <c r="X37" s="274">
        <f t="shared" si="4"/>
        <v>60.58732292420639</v>
      </c>
      <c r="Y37" s="272"/>
      <c r="Z37" s="272"/>
      <c r="AA37" s="272"/>
      <c r="AB37" s="272"/>
      <c r="AC37" s="272"/>
      <c r="AD37" s="272"/>
      <c r="AE37" s="272"/>
      <c r="AF37" s="272"/>
      <c r="AG37" s="272"/>
      <c r="AH37" s="272"/>
      <c r="AI37" s="272"/>
      <c r="AJ37" s="272"/>
      <c r="AK37" s="272"/>
      <c r="AL37" s="272"/>
      <c r="AM37" s="272"/>
      <c r="AN37" s="272"/>
      <c r="AO37" s="278"/>
      <c r="AP37" s="278"/>
      <c r="AQ37" s="278"/>
      <c r="AR37" s="278"/>
      <c r="AS37" s="278"/>
      <c r="AT37" s="278"/>
      <c r="AU37" s="278"/>
      <c r="AV37" s="278"/>
      <c r="AW37" s="278"/>
    </row>
    <row r="38" spans="1:49" s="6" customFormat="1" ht="24.95" customHeight="1">
      <c r="A38" s="251" t="s">
        <v>10</v>
      </c>
      <c r="B38" s="192">
        <v>613</v>
      </c>
      <c r="C38" s="192">
        <v>706</v>
      </c>
      <c r="D38" s="192">
        <v>718</v>
      </c>
      <c r="E38" s="192">
        <v>628</v>
      </c>
      <c r="F38" s="192">
        <v>538</v>
      </c>
      <c r="G38" s="192">
        <v>524</v>
      </c>
      <c r="H38" s="196" t="s">
        <v>315</v>
      </c>
      <c r="I38" s="272"/>
      <c r="J38" s="272"/>
      <c r="K38" s="272"/>
      <c r="L38" s="272"/>
      <c r="M38" s="272"/>
      <c r="N38" s="272"/>
      <c r="O38" s="272"/>
      <c r="P38" s="272"/>
      <c r="Q38" s="272"/>
      <c r="R38" s="272"/>
      <c r="S38" s="272"/>
      <c r="T38" s="272"/>
      <c r="U38" s="272"/>
      <c r="V38" s="273" t="s">
        <v>177</v>
      </c>
      <c r="W38" s="274">
        <v>1.47849786546393</v>
      </c>
      <c r="X38" s="274">
        <f t="shared" si="4"/>
        <v>1.0836521559301002</v>
      </c>
      <c r="Y38" s="272"/>
      <c r="Z38" s="272"/>
      <c r="AA38" s="272"/>
      <c r="AB38" s="272"/>
      <c r="AC38" s="272"/>
      <c r="AD38" s="272"/>
      <c r="AE38" s="272"/>
      <c r="AF38" s="272"/>
      <c r="AG38" s="272"/>
      <c r="AH38" s="272"/>
      <c r="AI38" s="272"/>
      <c r="AJ38" s="272"/>
      <c r="AK38" s="272"/>
      <c r="AL38" s="272"/>
      <c r="AM38" s="272"/>
      <c r="AN38" s="272"/>
      <c r="AO38" s="278"/>
      <c r="AP38" s="278"/>
      <c r="AQ38" s="278"/>
      <c r="AR38" s="278"/>
      <c r="AS38" s="278"/>
      <c r="AT38" s="278"/>
      <c r="AU38" s="278"/>
      <c r="AV38" s="278"/>
      <c r="AW38" s="278"/>
    </row>
    <row r="39" spans="1:49" s="6" customFormat="1" ht="24.95" customHeight="1">
      <c r="A39" s="251" t="s">
        <v>51</v>
      </c>
      <c r="B39" s="191">
        <v>297</v>
      </c>
      <c r="C39" s="192">
        <v>310</v>
      </c>
      <c r="D39" s="192">
        <v>294</v>
      </c>
      <c r="E39" s="192">
        <v>237</v>
      </c>
      <c r="F39" s="192">
        <v>201</v>
      </c>
      <c r="G39" s="192">
        <v>179</v>
      </c>
      <c r="H39" s="195" t="s">
        <v>316</v>
      </c>
      <c r="I39" s="279"/>
      <c r="J39" s="279"/>
      <c r="K39" s="279"/>
      <c r="L39" s="279"/>
      <c r="M39" s="279"/>
      <c r="N39" s="279"/>
      <c r="O39" s="279"/>
      <c r="P39" s="279"/>
      <c r="Q39" s="279"/>
      <c r="R39" s="279"/>
      <c r="S39" s="279"/>
      <c r="T39" s="279"/>
      <c r="U39" s="279"/>
      <c r="V39" s="280" t="s">
        <v>178</v>
      </c>
      <c r="W39" s="274">
        <v>0.71633583367501985</v>
      </c>
      <c r="X39" s="274">
        <f t="shared" si="4"/>
        <v>0.37017888532726712</v>
      </c>
      <c r="Y39" s="279"/>
      <c r="Z39" s="279"/>
      <c r="AA39" s="279"/>
      <c r="AB39" s="279"/>
      <c r="AC39" s="279"/>
      <c r="AD39" s="279"/>
      <c r="AE39" s="279"/>
      <c r="AF39" s="279"/>
      <c r="AG39" s="279"/>
      <c r="AH39" s="279"/>
      <c r="AI39" s="279"/>
      <c r="AJ39" s="279"/>
      <c r="AK39" s="279"/>
      <c r="AL39" s="279"/>
      <c r="AM39" s="279"/>
      <c r="AN39" s="279"/>
      <c r="AO39" s="278"/>
      <c r="AP39" s="278"/>
      <c r="AQ39" s="278"/>
      <c r="AR39" s="278"/>
      <c r="AS39" s="278"/>
      <c r="AT39" s="278"/>
      <c r="AU39" s="278"/>
      <c r="AV39" s="278"/>
      <c r="AW39" s="278"/>
    </row>
    <row r="40" spans="1:49" s="6" customFormat="1" ht="24.95" customHeight="1">
      <c r="A40" s="251" t="s">
        <v>52</v>
      </c>
      <c r="B40" s="192">
        <v>837</v>
      </c>
      <c r="C40" s="192">
        <v>886</v>
      </c>
      <c r="D40" s="192">
        <v>956</v>
      </c>
      <c r="E40" s="192">
        <v>721</v>
      </c>
      <c r="F40" s="192">
        <v>755</v>
      </c>
      <c r="G40" s="192">
        <v>805</v>
      </c>
      <c r="H40" s="196" t="s">
        <v>317</v>
      </c>
      <c r="I40" s="279"/>
      <c r="J40" s="279"/>
      <c r="K40" s="279"/>
      <c r="L40" s="279"/>
      <c r="M40" s="279"/>
      <c r="N40" s="279"/>
      <c r="O40" s="279"/>
      <c r="P40" s="279"/>
      <c r="Q40" s="279"/>
      <c r="R40" s="279"/>
      <c r="S40" s="279"/>
      <c r="T40" s="279"/>
      <c r="U40" s="279"/>
      <c r="V40" s="280" t="s">
        <v>179</v>
      </c>
      <c r="W40" s="274">
        <v>2.0187646221750564</v>
      </c>
      <c r="X40" s="274">
        <f t="shared" si="4"/>
        <v>1.6647709647399442</v>
      </c>
      <c r="Y40" s="279"/>
      <c r="Z40" s="279"/>
      <c r="AA40" s="279"/>
      <c r="AB40" s="279"/>
      <c r="AC40" s="279"/>
      <c r="AD40" s="279"/>
      <c r="AE40" s="279"/>
      <c r="AF40" s="279"/>
      <c r="AG40" s="279"/>
      <c r="AH40" s="279"/>
      <c r="AI40" s="279"/>
      <c r="AJ40" s="279"/>
      <c r="AK40" s="279"/>
      <c r="AL40" s="279"/>
      <c r="AM40" s="279"/>
      <c r="AN40" s="279"/>
      <c r="AO40" s="278"/>
      <c r="AP40" s="278"/>
      <c r="AQ40" s="278"/>
      <c r="AR40" s="278"/>
      <c r="AS40" s="278"/>
      <c r="AT40" s="278"/>
      <c r="AU40" s="278"/>
      <c r="AV40" s="278"/>
      <c r="AW40" s="278"/>
    </row>
    <row r="41" spans="1:49" s="6" customFormat="1" ht="24.95" customHeight="1" thickBot="1">
      <c r="A41" s="253" t="s">
        <v>53</v>
      </c>
      <c r="B41" s="193">
        <v>367</v>
      </c>
      <c r="C41" s="193">
        <v>444</v>
      </c>
      <c r="D41" s="193">
        <v>535</v>
      </c>
      <c r="E41" s="193">
        <v>534</v>
      </c>
      <c r="F41" s="193">
        <v>605</v>
      </c>
      <c r="G41" s="193">
        <v>669</v>
      </c>
      <c r="H41" s="197" t="s">
        <v>318</v>
      </c>
      <c r="I41" s="279"/>
      <c r="J41" s="279"/>
      <c r="K41" s="279"/>
      <c r="L41" s="279"/>
      <c r="M41" s="279"/>
      <c r="N41" s="279"/>
      <c r="O41" s="279"/>
      <c r="P41" s="279"/>
      <c r="Q41" s="279"/>
      <c r="R41" s="279"/>
      <c r="S41" s="279"/>
      <c r="T41" s="279"/>
      <c r="U41" s="279"/>
      <c r="V41" s="280" t="s">
        <v>180</v>
      </c>
      <c r="W41" s="274">
        <v>0.8851691951472469</v>
      </c>
      <c r="X41" s="274">
        <f t="shared" si="4"/>
        <v>1.3835177334298419</v>
      </c>
      <c r="Y41" s="279"/>
      <c r="Z41" s="279"/>
      <c r="AA41" s="279"/>
      <c r="AB41" s="279"/>
      <c r="AC41" s="279"/>
      <c r="AD41" s="279"/>
      <c r="AE41" s="279"/>
      <c r="AF41" s="279"/>
      <c r="AG41" s="279"/>
      <c r="AH41" s="279"/>
      <c r="AI41" s="279"/>
      <c r="AJ41" s="279"/>
      <c r="AK41" s="279"/>
      <c r="AL41" s="279"/>
      <c r="AM41" s="279"/>
      <c r="AN41" s="279"/>
      <c r="AO41" s="278"/>
      <c r="AP41" s="278"/>
      <c r="AQ41" s="278"/>
      <c r="AR41" s="278"/>
      <c r="AS41" s="278"/>
      <c r="AT41" s="278"/>
      <c r="AU41" s="278"/>
      <c r="AV41" s="278"/>
      <c r="AW41" s="278"/>
    </row>
    <row r="42" spans="1:49" s="38" customFormat="1" ht="15.75" customHeight="1">
      <c r="A42" s="37" t="s">
        <v>164</v>
      </c>
      <c r="H42" s="39" t="s">
        <v>165</v>
      </c>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8"/>
      <c r="AP42" s="288"/>
      <c r="AQ42" s="288"/>
      <c r="AR42" s="288"/>
      <c r="AS42" s="288"/>
      <c r="AT42" s="288"/>
      <c r="AU42" s="288"/>
      <c r="AV42" s="288"/>
      <c r="AW42" s="288"/>
    </row>
    <row r="45" spans="1:49" s="86" customFormat="1">
      <c r="B45" s="85"/>
      <c r="C45" s="85"/>
      <c r="D45" s="85"/>
      <c r="E45" s="85"/>
      <c r="F45" s="85"/>
      <c r="G45" s="85"/>
      <c r="H45" s="85"/>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90"/>
      <c r="AR45" s="290"/>
      <c r="AS45" s="290"/>
      <c r="AT45" s="290"/>
      <c r="AU45" s="290"/>
      <c r="AV45" s="290"/>
      <c r="AW45" s="290"/>
    </row>
    <row r="46" spans="1:49" s="86" customFormat="1">
      <c r="B46" s="85"/>
      <c r="C46" s="85"/>
      <c r="D46" s="85"/>
      <c r="E46" s="85"/>
      <c r="F46" s="85"/>
      <c r="G46" s="85"/>
      <c r="H46" s="85"/>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90"/>
      <c r="AR46" s="290"/>
      <c r="AS46" s="290"/>
      <c r="AT46" s="290"/>
      <c r="AU46" s="290"/>
      <c r="AV46" s="290"/>
      <c r="AW46" s="290"/>
    </row>
    <row r="47" spans="1:49" s="86" customFormat="1">
      <c r="B47" s="85"/>
      <c r="C47" s="85"/>
      <c r="D47" s="85"/>
      <c r="E47" s="85"/>
      <c r="F47" s="85"/>
      <c r="G47" s="85"/>
      <c r="H47" s="85"/>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90"/>
      <c r="AR47" s="290"/>
      <c r="AS47" s="290"/>
      <c r="AT47" s="290"/>
      <c r="AU47" s="290"/>
      <c r="AV47" s="290"/>
      <c r="AW47" s="290"/>
    </row>
    <row r="48" spans="1:49" s="86" customFormat="1">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row>
    <row r="49" spans="9:49" s="86" customFormat="1">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row>
    <row r="50" spans="9:49" s="86" customFormat="1">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row>
    <row r="51" spans="9:49" s="86" customFormat="1">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row>
    <row r="52" spans="9:49" s="86" customFormat="1">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row>
    <row r="53" spans="9:49" s="86" customFormat="1">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row>
    <row r="54" spans="9:49" s="86" customFormat="1">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row>
    <row r="55" spans="9:49" s="86" customFormat="1">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c r="AT55" s="290"/>
      <c r="AU55" s="290"/>
      <c r="AV55" s="290"/>
      <c r="AW55" s="290"/>
    </row>
    <row r="56" spans="9:49" s="86" customFormat="1">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row>
    <row r="57" spans="9:49" s="86" customFormat="1">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row>
    <row r="58" spans="9:49" s="86" customFormat="1">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row>
    <row r="59" spans="9:49" s="86" customFormat="1">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row>
    <row r="60" spans="9:49" s="86" customFormat="1">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290"/>
      <c r="AR60" s="290"/>
      <c r="AS60" s="290"/>
      <c r="AT60" s="290"/>
      <c r="AU60" s="290"/>
      <c r="AV60" s="290"/>
      <c r="AW60" s="290"/>
    </row>
    <row r="61" spans="9:49" s="86" customFormat="1">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row>
    <row r="62" spans="9:49" s="86" customFormat="1">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row>
    <row r="63" spans="9:49" s="86" customFormat="1">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row>
    <row r="64" spans="9:49" s="86" customFormat="1">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row>
    <row r="65" spans="2:49" s="86" customFormat="1">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row>
    <row r="66" spans="2:49" s="86" customFormat="1">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row>
    <row r="67" spans="2:49" s="86" customFormat="1">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row>
    <row r="68" spans="2:49" s="86" customFormat="1">
      <c r="B68" s="85"/>
      <c r="C68" s="85"/>
      <c r="D68" s="85"/>
      <c r="E68" s="85"/>
      <c r="F68" s="85"/>
      <c r="G68" s="85"/>
      <c r="H68" s="85"/>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s="289"/>
      <c r="AQ68" s="289"/>
      <c r="AR68" s="290"/>
      <c r="AS68" s="290"/>
      <c r="AT68" s="290"/>
      <c r="AU68" s="290"/>
      <c r="AV68" s="290"/>
      <c r="AW68" s="290"/>
    </row>
    <row r="69" spans="2:49" s="86" customFormat="1">
      <c r="B69" s="85"/>
      <c r="C69" s="85"/>
      <c r="D69" s="85"/>
      <c r="E69" s="85"/>
      <c r="F69" s="85"/>
      <c r="G69" s="85"/>
      <c r="H69" s="85"/>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290"/>
      <c r="AS69" s="290"/>
      <c r="AT69" s="290"/>
      <c r="AU69" s="290"/>
      <c r="AV69" s="290"/>
      <c r="AW69" s="290"/>
    </row>
    <row r="70" spans="2:49" s="86" customFormat="1">
      <c r="B70" s="85"/>
      <c r="C70" s="85"/>
      <c r="D70" s="85"/>
      <c r="E70" s="85"/>
      <c r="F70" s="85"/>
      <c r="G70" s="85"/>
      <c r="H70" s="85"/>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89"/>
      <c r="AN70" s="289"/>
      <c r="AO70" s="289"/>
      <c r="AP70" s="289"/>
      <c r="AQ70" s="289"/>
      <c r="AR70" s="290"/>
      <c r="AS70" s="290"/>
      <c r="AT70" s="290"/>
      <c r="AU70" s="290"/>
      <c r="AV70" s="290"/>
      <c r="AW70" s="290"/>
    </row>
    <row r="71" spans="2:49" s="86" customFormat="1">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0"/>
      <c r="AI71" s="290"/>
      <c r="AJ71" s="290"/>
      <c r="AK71" s="290"/>
      <c r="AL71" s="290"/>
      <c r="AM71" s="290"/>
      <c r="AN71" s="290"/>
      <c r="AO71" s="290"/>
      <c r="AP71" s="290"/>
      <c r="AQ71" s="290"/>
      <c r="AR71" s="290"/>
      <c r="AS71" s="290"/>
      <c r="AT71" s="290"/>
      <c r="AU71" s="290"/>
      <c r="AV71" s="290"/>
      <c r="AW71" s="290"/>
    </row>
    <row r="72" spans="2:49" s="86" customFormat="1">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row>
    <row r="73" spans="2:49" s="86" customFormat="1">
      <c r="I73" s="290"/>
      <c r="J73" s="290"/>
      <c r="K73" s="290"/>
      <c r="L73" s="290"/>
      <c r="M73" s="290"/>
      <c r="N73" s="290"/>
      <c r="O73" s="290"/>
      <c r="P73" s="290"/>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c r="AP73" s="290"/>
      <c r="AQ73" s="290"/>
      <c r="AR73" s="290"/>
      <c r="AS73" s="290"/>
      <c r="AT73" s="290"/>
      <c r="AU73" s="290"/>
      <c r="AV73" s="290"/>
      <c r="AW73" s="290"/>
    </row>
    <row r="74" spans="2:49" s="86" customFormat="1">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row>
    <row r="75" spans="2:49" s="86" customFormat="1">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290"/>
      <c r="AL75" s="290"/>
      <c r="AM75" s="290"/>
      <c r="AN75" s="290"/>
      <c r="AO75" s="290"/>
      <c r="AP75" s="290"/>
      <c r="AQ75" s="290"/>
      <c r="AR75" s="290"/>
      <c r="AS75" s="290"/>
      <c r="AT75" s="290"/>
      <c r="AU75" s="290"/>
      <c r="AV75" s="290"/>
      <c r="AW75" s="290"/>
    </row>
    <row r="76" spans="2:49" s="86" customFormat="1">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0"/>
      <c r="AL76" s="290"/>
      <c r="AM76" s="290"/>
      <c r="AN76" s="290"/>
      <c r="AO76" s="290"/>
      <c r="AP76" s="290"/>
      <c r="AQ76" s="290"/>
      <c r="AR76" s="290"/>
      <c r="AS76" s="290"/>
      <c r="AT76" s="290"/>
      <c r="AU76" s="290"/>
      <c r="AV76" s="290"/>
      <c r="AW76" s="290"/>
    </row>
    <row r="77" spans="2:49" s="86" customFormat="1">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row>
    <row r="78" spans="2:49" s="86" customFormat="1">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row>
    <row r="79" spans="2:49" s="86" customFormat="1">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0"/>
      <c r="AR79" s="290"/>
      <c r="AS79" s="290"/>
      <c r="AT79" s="290"/>
      <c r="AU79" s="290"/>
      <c r="AV79" s="290"/>
      <c r="AW79" s="290"/>
    </row>
    <row r="80" spans="2:49" s="86" customFormat="1">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row>
    <row r="81" spans="9:49" s="86" customFormat="1">
      <c r="I81" s="290"/>
      <c r="J81" s="290"/>
      <c r="K81" s="290"/>
      <c r="L81" s="290"/>
      <c r="M81" s="290"/>
      <c r="N81" s="290"/>
      <c r="O81" s="290"/>
      <c r="P81" s="290"/>
      <c r="Q81" s="290"/>
      <c r="R81" s="290"/>
      <c r="S81" s="290"/>
      <c r="T81" s="290"/>
      <c r="U81" s="290"/>
      <c r="V81" s="290"/>
      <c r="W81" s="290"/>
      <c r="X81" s="290"/>
      <c r="Y81" s="290"/>
      <c r="Z81" s="290"/>
      <c r="AA81" s="290"/>
      <c r="AB81" s="290"/>
      <c r="AC81" s="290"/>
      <c r="AD81" s="290"/>
      <c r="AE81" s="290"/>
      <c r="AF81" s="290"/>
      <c r="AG81" s="290"/>
      <c r="AH81" s="290"/>
      <c r="AI81" s="290"/>
      <c r="AJ81" s="290"/>
      <c r="AK81" s="290"/>
      <c r="AL81" s="290"/>
      <c r="AM81" s="290"/>
      <c r="AN81" s="290"/>
      <c r="AO81" s="290"/>
      <c r="AP81" s="290"/>
      <c r="AQ81" s="290"/>
      <c r="AR81" s="290"/>
      <c r="AS81" s="290"/>
      <c r="AT81" s="290"/>
      <c r="AU81" s="290"/>
      <c r="AV81" s="290"/>
      <c r="AW81" s="290"/>
    </row>
    <row r="82" spans="9:49" s="86" customFormat="1">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c r="AP82" s="290"/>
      <c r="AQ82" s="290"/>
      <c r="AR82" s="290"/>
      <c r="AS82" s="290"/>
      <c r="AT82" s="290"/>
      <c r="AU82" s="290"/>
      <c r="AV82" s="290"/>
      <c r="AW82" s="290"/>
    </row>
    <row r="83" spans="9:49" s="86" customFormat="1">
      <c r="I83" s="290"/>
      <c r="J83" s="290"/>
      <c r="K83" s="290"/>
      <c r="L83" s="290"/>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0"/>
      <c r="AN83" s="290"/>
      <c r="AO83" s="290"/>
      <c r="AP83" s="290"/>
      <c r="AQ83" s="290"/>
      <c r="AR83" s="290"/>
      <c r="AS83" s="290"/>
      <c r="AT83" s="290"/>
      <c r="AU83" s="290"/>
      <c r="AV83" s="290"/>
      <c r="AW83" s="290"/>
    </row>
    <row r="84" spans="9:49" s="86" customFormat="1">
      <c r="I84" s="290"/>
      <c r="J84" s="290"/>
      <c r="K84" s="290"/>
      <c r="L84" s="290"/>
      <c r="M84" s="290"/>
      <c r="N84" s="290"/>
      <c r="O84" s="290"/>
      <c r="P84" s="290"/>
      <c r="Q84" s="290"/>
      <c r="R84" s="290"/>
      <c r="S84" s="290"/>
      <c r="T84" s="290"/>
      <c r="U84" s="290"/>
      <c r="V84" s="290"/>
      <c r="W84" s="290"/>
      <c r="X84" s="290"/>
      <c r="Y84" s="290"/>
      <c r="Z84" s="290"/>
      <c r="AA84" s="290"/>
      <c r="AB84" s="290"/>
      <c r="AC84" s="290"/>
      <c r="AD84" s="290"/>
      <c r="AE84" s="290"/>
      <c r="AF84" s="290"/>
      <c r="AG84" s="290"/>
      <c r="AH84" s="290"/>
      <c r="AI84" s="290"/>
      <c r="AJ84" s="290"/>
      <c r="AK84" s="290"/>
      <c r="AL84" s="290"/>
      <c r="AM84" s="290"/>
      <c r="AN84" s="290"/>
      <c r="AO84" s="290"/>
      <c r="AP84" s="290"/>
      <c r="AQ84" s="290"/>
      <c r="AR84" s="290"/>
      <c r="AS84" s="290"/>
      <c r="AT84" s="290"/>
      <c r="AU84" s="290"/>
      <c r="AV84" s="290"/>
      <c r="AW84" s="290"/>
    </row>
    <row r="85" spans="9:49" s="86" customFormat="1">
      <c r="I85" s="290"/>
      <c r="J85" s="290"/>
      <c r="K85" s="290"/>
      <c r="L85" s="290"/>
      <c r="M85" s="290"/>
      <c r="N85" s="290"/>
      <c r="O85" s="290"/>
      <c r="P85" s="290"/>
      <c r="Q85" s="290"/>
      <c r="R85" s="290"/>
      <c r="S85" s="290"/>
      <c r="T85" s="290"/>
      <c r="U85" s="290"/>
      <c r="V85" s="290"/>
      <c r="W85" s="290"/>
      <c r="X85" s="290"/>
      <c r="Y85" s="290"/>
      <c r="Z85" s="290"/>
      <c r="AA85" s="290"/>
      <c r="AB85" s="290"/>
      <c r="AC85" s="290"/>
      <c r="AD85" s="290"/>
      <c r="AE85" s="290"/>
      <c r="AF85" s="290"/>
      <c r="AG85" s="290"/>
      <c r="AH85" s="290"/>
      <c r="AI85" s="290"/>
      <c r="AJ85" s="290"/>
      <c r="AK85" s="290"/>
      <c r="AL85" s="290"/>
      <c r="AM85" s="290"/>
      <c r="AN85" s="290"/>
      <c r="AO85" s="290"/>
      <c r="AP85" s="290"/>
      <c r="AQ85" s="290"/>
      <c r="AR85" s="290"/>
      <c r="AS85" s="290"/>
      <c r="AT85" s="290"/>
      <c r="AU85" s="290"/>
      <c r="AV85" s="290"/>
      <c r="AW85" s="290"/>
    </row>
    <row r="86" spans="9:49" s="86" customFormat="1">
      <c r="I86" s="290"/>
      <c r="J86" s="290"/>
      <c r="K86" s="290"/>
      <c r="L86" s="290"/>
      <c r="M86" s="290"/>
      <c r="N86" s="290"/>
      <c r="O86" s="290"/>
      <c r="P86" s="290"/>
      <c r="Q86" s="290"/>
      <c r="R86" s="290"/>
      <c r="S86" s="290"/>
      <c r="T86" s="290"/>
      <c r="U86" s="290"/>
      <c r="V86" s="290"/>
      <c r="W86" s="290"/>
      <c r="X86" s="290"/>
      <c r="Y86" s="290"/>
      <c r="Z86" s="290"/>
      <c r="AA86" s="290"/>
      <c r="AB86" s="290"/>
      <c r="AC86" s="290"/>
      <c r="AD86" s="290"/>
      <c r="AE86" s="290"/>
      <c r="AF86" s="290"/>
      <c r="AG86" s="290"/>
      <c r="AH86" s="290"/>
      <c r="AI86" s="290"/>
      <c r="AJ86" s="290"/>
      <c r="AK86" s="290"/>
      <c r="AL86" s="290"/>
      <c r="AM86" s="290"/>
      <c r="AN86" s="290"/>
      <c r="AO86" s="290"/>
      <c r="AP86" s="290"/>
      <c r="AQ86" s="290"/>
      <c r="AR86" s="290"/>
      <c r="AS86" s="290"/>
      <c r="AT86" s="290"/>
      <c r="AU86" s="290"/>
      <c r="AV86" s="290"/>
      <c r="AW86" s="290"/>
    </row>
    <row r="87" spans="9:49" s="86" customFormat="1">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row>
    <row r="88" spans="9:49" s="86" customFormat="1">
      <c r="I88" s="290"/>
      <c r="J88" s="290"/>
      <c r="K88" s="290"/>
      <c r="L88" s="29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0"/>
      <c r="AP88" s="290"/>
      <c r="AQ88" s="290"/>
      <c r="AR88" s="290"/>
      <c r="AS88" s="290"/>
      <c r="AT88" s="290"/>
      <c r="AU88" s="290"/>
      <c r="AV88" s="290"/>
      <c r="AW88" s="290"/>
    </row>
    <row r="89" spans="9:49" s="86" customFormat="1">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0"/>
      <c r="AP89" s="290"/>
      <c r="AQ89" s="290"/>
      <c r="AR89" s="290"/>
      <c r="AS89" s="290"/>
      <c r="AT89" s="290"/>
      <c r="AU89" s="290"/>
      <c r="AV89" s="290"/>
      <c r="AW89" s="290"/>
    </row>
    <row r="90" spans="9:49" s="86" customFormat="1">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0"/>
    </row>
    <row r="91" spans="9:49" s="86" customFormat="1">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row>
    <row r="275" spans="1:6">
      <c r="A275" s="80" t="s">
        <v>15</v>
      </c>
      <c r="B275" s="81"/>
      <c r="C275" s="81"/>
      <c r="D275" s="81"/>
      <c r="E275" s="82">
        <f t="shared" ref="E275:E285" si="5">E31/$E$30*100</f>
        <v>0.62002907722569056</v>
      </c>
      <c r="F275" s="82"/>
    </row>
    <row r="276" spans="1:6">
      <c r="A276" s="80" t="s">
        <v>6</v>
      </c>
      <c r="B276" s="81"/>
      <c r="C276" s="81"/>
      <c r="D276" s="81"/>
      <c r="E276" s="82">
        <f t="shared" si="5"/>
        <v>17.897460018814677</v>
      </c>
      <c r="F276" s="82"/>
    </row>
    <row r="277" spans="1:6">
      <c r="A277" s="80" t="s">
        <v>11</v>
      </c>
      <c r="B277" s="81"/>
      <c r="C277" s="81"/>
      <c r="D277" s="81"/>
      <c r="E277" s="82">
        <f t="shared" si="5"/>
        <v>0.11545369024202515</v>
      </c>
      <c r="F277" s="82"/>
    </row>
    <row r="278" spans="1:6">
      <c r="A278" s="80" t="s">
        <v>8</v>
      </c>
      <c r="B278" s="81"/>
      <c r="C278" s="81"/>
      <c r="D278" s="81"/>
      <c r="E278" s="82">
        <f t="shared" si="5"/>
        <v>2.7131617206875909</v>
      </c>
      <c r="F278" s="82"/>
    </row>
    <row r="279" spans="1:6">
      <c r="A279" s="80" t="s">
        <v>7</v>
      </c>
      <c r="B279" s="81"/>
      <c r="C279" s="81"/>
      <c r="D279" s="81"/>
      <c r="E279" s="82">
        <f t="shared" si="5"/>
        <v>13.317796972547677</v>
      </c>
      <c r="F279" s="82"/>
    </row>
    <row r="280" spans="1:6">
      <c r="A280" s="80" t="s">
        <v>16</v>
      </c>
      <c r="B280" s="81"/>
      <c r="C280" s="81"/>
      <c r="D280" s="81"/>
      <c r="E280" s="82">
        <f t="shared" si="5"/>
        <v>0.30146241340973229</v>
      </c>
      <c r="F280" s="82"/>
    </row>
    <row r="281" spans="1:6">
      <c r="A281" s="80" t="s">
        <v>9</v>
      </c>
      <c r="B281" s="81"/>
      <c r="C281" s="81"/>
      <c r="D281" s="81"/>
      <c r="E281" s="82">
        <f t="shared" si="5"/>
        <v>60.502009749422733</v>
      </c>
      <c r="F281" s="82"/>
    </row>
    <row r="282" spans="1:6">
      <c r="A282" s="80" t="s">
        <v>10</v>
      </c>
      <c r="B282" s="81"/>
      <c r="C282" s="81"/>
      <c r="D282" s="81"/>
      <c r="E282" s="82">
        <f t="shared" si="5"/>
        <v>1.3426836568887368</v>
      </c>
      <c r="F282" s="82"/>
    </row>
    <row r="283" spans="1:6">
      <c r="A283" s="83" t="s">
        <v>51</v>
      </c>
      <c r="B283" s="81"/>
      <c r="C283" s="81"/>
      <c r="D283" s="81"/>
      <c r="E283" s="82">
        <f t="shared" si="5"/>
        <v>0.50671341828444372</v>
      </c>
      <c r="F283" s="82"/>
    </row>
    <row r="284" spans="1:6">
      <c r="A284" s="83" t="s">
        <v>52</v>
      </c>
      <c r="B284" s="81"/>
      <c r="C284" s="81"/>
      <c r="D284" s="81"/>
      <c r="E284" s="82">
        <f t="shared" si="5"/>
        <v>1.5415205678611135</v>
      </c>
      <c r="F284" s="82"/>
    </row>
    <row r="285" spans="1:6">
      <c r="A285" s="83" t="s">
        <v>53</v>
      </c>
      <c r="B285" s="81"/>
      <c r="C285" s="81"/>
      <c r="D285" s="81"/>
      <c r="E285" s="82">
        <f t="shared" si="5"/>
        <v>1.141708714615582</v>
      </c>
      <c r="F285" s="82"/>
    </row>
    <row r="286" spans="1:6">
      <c r="A286" s="81"/>
      <c r="B286" s="81"/>
      <c r="C286" s="81"/>
      <c r="D286" s="81"/>
      <c r="E286" s="81"/>
      <c r="F286" s="81"/>
    </row>
  </sheetData>
  <mergeCells count="4">
    <mergeCell ref="H1:H2"/>
    <mergeCell ref="A1:A2"/>
    <mergeCell ref="H4:H5"/>
    <mergeCell ref="A4:A5"/>
  </mergeCells>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1" manualBreakCount="1">
    <brk id="27" max="7"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F928-5018-4A5E-996F-E55AF8CA7CC6}">
  <sheetPr>
    <tabColor rgb="FFCCFF33"/>
  </sheetPr>
  <dimension ref="A1:CQ223"/>
  <sheetViews>
    <sheetView showGridLines="0" rightToLeft="1" view="pageBreakPreview" topLeftCell="A24" zoomScale="98" zoomScaleNormal="70" zoomScaleSheetLayoutView="98" workbookViewId="0">
      <selection activeCell="R19" sqref="R19"/>
    </sheetView>
  </sheetViews>
  <sheetFormatPr defaultColWidth="9.140625" defaultRowHeight="12.75"/>
  <cols>
    <col min="1" max="1" width="18.42578125" style="18" customWidth="1"/>
    <col min="2" max="7" width="10.7109375" style="18" customWidth="1"/>
    <col min="8" max="8" width="18.42578125" style="18" customWidth="1"/>
    <col min="9" max="95" width="9.140625" style="111"/>
    <col min="96" max="16384" width="9.140625" style="18"/>
  </cols>
  <sheetData>
    <row r="1" spans="1:95">
      <c r="A1" s="149" t="s">
        <v>298</v>
      </c>
      <c r="B1" s="79"/>
      <c r="C1" s="79"/>
      <c r="D1" s="79"/>
      <c r="E1" s="79"/>
      <c r="F1" s="79"/>
      <c r="G1" s="79"/>
      <c r="H1" s="79"/>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row>
    <row r="2" spans="1:95" s="88" customFormat="1" ht="15">
      <c r="A2" s="198" t="s">
        <v>335</v>
      </c>
      <c r="B2" s="87"/>
      <c r="C2" s="87"/>
      <c r="D2" s="87"/>
      <c r="E2" s="87"/>
      <c r="F2" s="87"/>
      <c r="G2" s="87"/>
      <c r="H2" s="87"/>
    </row>
    <row r="3" spans="1:95" s="88" customFormat="1">
      <c r="A3" s="199" t="s">
        <v>336</v>
      </c>
      <c r="B3" s="87"/>
      <c r="C3" s="87"/>
      <c r="D3" s="87"/>
      <c r="E3" s="87"/>
      <c r="F3" s="87"/>
      <c r="G3" s="87"/>
      <c r="H3" s="87"/>
    </row>
    <row r="4" spans="1:95" s="88" customFormat="1">
      <c r="A4" s="89"/>
      <c r="B4" s="87"/>
      <c r="C4" s="87"/>
      <c r="D4" s="87"/>
      <c r="E4" s="87"/>
      <c r="F4" s="87"/>
      <c r="G4" s="87"/>
      <c r="H4" s="87"/>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row>
    <row r="5" spans="1:95" s="88" customFormat="1">
      <c r="B5" s="88" t="s">
        <v>204</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row>
    <row r="6" spans="1:95" s="88" customFormat="1">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row>
    <row r="7" spans="1:95" s="88" customFormat="1">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row>
    <row r="8" spans="1:95" s="88" customFormat="1">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row>
    <row r="9" spans="1:95" s="88" customFormat="1">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row>
    <row r="10" spans="1:95" s="88" customFormat="1">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row>
    <row r="11" spans="1:95" s="88" customFormat="1">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row>
    <row r="12" spans="1:95" s="88" customFormat="1">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row>
    <row r="13" spans="1:95" s="88" customFormat="1">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row>
    <row r="14" spans="1:95" s="88" customFormat="1">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row>
    <row r="15" spans="1:95" s="88" customFormat="1">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row>
    <row r="16" spans="1:95" s="88" customFormat="1">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row>
    <row r="17" spans="1:95" s="88" customFormat="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row>
    <row r="18" spans="1:95" s="88" customFormat="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row>
    <row r="19" spans="1:95" s="88" customFormat="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row>
    <row r="20" spans="1:95" s="88" customFormat="1">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row>
    <row r="21" spans="1:95" s="88" customFormat="1">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row>
    <row r="22" spans="1:95" s="88" customFormat="1">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row>
    <row r="23" spans="1:95" s="88" customFormat="1">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row>
    <row r="24" spans="1:95" s="88" customFormat="1">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row>
    <row r="25" spans="1:95" s="88" customFormat="1">
      <c r="A25" s="84"/>
      <c r="B25" s="87"/>
      <c r="C25" s="87"/>
      <c r="D25" s="87"/>
      <c r="E25" s="87"/>
      <c r="F25" s="87"/>
      <c r="G25" s="87"/>
      <c r="H25" s="87"/>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row>
    <row r="26" spans="1:95" s="88" customFormat="1">
      <c r="A26" s="84"/>
      <c r="B26" s="87"/>
      <c r="C26" s="87"/>
      <c r="D26" s="87"/>
      <c r="E26" s="87"/>
      <c r="F26" s="87"/>
      <c r="G26" s="87"/>
      <c r="H26" s="87"/>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row>
    <row r="27" spans="1:95" s="88" customFormat="1">
      <c r="A27" s="84" t="s">
        <v>135</v>
      </c>
      <c r="B27" s="87"/>
      <c r="C27" s="87"/>
      <c r="D27" s="87"/>
      <c r="E27" s="87"/>
      <c r="F27" s="87"/>
      <c r="G27" s="87"/>
      <c r="H27" s="87"/>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row>
    <row r="28" spans="1:95" s="88" customFormat="1" ht="15">
      <c r="A28" s="198" t="s">
        <v>168</v>
      </c>
      <c r="B28" s="87"/>
      <c r="C28" s="87"/>
      <c r="D28" s="87"/>
      <c r="E28" s="87"/>
      <c r="F28" s="87"/>
      <c r="G28" s="87"/>
      <c r="H28" s="87"/>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row>
    <row r="29" spans="1:95" s="88" customFormat="1">
      <c r="A29" s="199" t="s">
        <v>169</v>
      </c>
      <c r="B29" s="87"/>
      <c r="C29" s="87"/>
      <c r="D29" s="87"/>
      <c r="E29" s="87"/>
      <c r="F29" s="87"/>
      <c r="G29" s="87"/>
      <c r="H29" s="87"/>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row>
    <row r="30" spans="1:95" s="88" customFormat="1">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row>
    <row r="31" spans="1:95" s="88" customFormat="1">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row>
    <row r="32" spans="1:95" s="88" customFormat="1">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row>
    <row r="33" spans="9:95" s="88" customFormat="1">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row>
    <row r="34" spans="9:95" s="88" customFormat="1">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row>
    <row r="35" spans="9:95" s="88" customFormat="1">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row>
    <row r="36" spans="9:95" s="88" customFormat="1">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row>
    <row r="37" spans="9:95" s="88" customFormat="1">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row>
    <row r="38" spans="9:95" s="88" customFormat="1">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row>
    <row r="39" spans="9:95" s="88" customFormat="1">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row>
    <row r="40" spans="9:95" s="88" customFormat="1">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row>
    <row r="41" spans="9:95" s="88" customFormat="1">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row>
    <row r="42" spans="9:95" s="88" customFormat="1">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row>
    <row r="43" spans="9:95" s="88" customFormat="1">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row>
    <row r="44" spans="9:95" s="88" customFormat="1">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row>
    <row r="45" spans="9:95" s="88" customFormat="1">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row>
    <row r="46" spans="9:95" s="88" customFormat="1">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row>
    <row r="47" spans="9:95" s="88" customFormat="1">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row>
    <row r="48" spans="9:95" s="88" customFormat="1">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row>
    <row r="49" spans="1:95" s="88" customFormat="1">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row>
    <row r="50" spans="1:95" s="88" customFormat="1">
      <c r="A50" s="84" t="s">
        <v>167</v>
      </c>
      <c r="B50" s="87"/>
      <c r="C50" s="87"/>
      <c r="D50" s="87"/>
      <c r="E50" s="87"/>
      <c r="F50" s="87"/>
      <c r="G50" s="87"/>
      <c r="H50" s="87"/>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row>
    <row r="51" spans="1:95" s="88" customFormat="1" ht="15">
      <c r="A51" s="198" t="s">
        <v>133</v>
      </c>
      <c r="B51" s="87"/>
      <c r="C51" s="87"/>
      <c r="D51" s="87"/>
      <c r="E51" s="87"/>
      <c r="F51" s="87"/>
      <c r="G51" s="87"/>
      <c r="H51" s="87"/>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row>
    <row r="52" spans="1:95" s="88" customFormat="1">
      <c r="A52" s="199" t="s">
        <v>134</v>
      </c>
      <c r="B52" s="87"/>
      <c r="C52" s="87"/>
      <c r="D52" s="87"/>
      <c r="E52" s="87"/>
      <c r="F52" s="87"/>
      <c r="G52" s="87"/>
      <c r="H52" s="87"/>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row>
    <row r="76" spans="1:95" s="88" customFormat="1">
      <c r="A76" s="84" t="s">
        <v>181</v>
      </c>
      <c r="B76" s="87"/>
      <c r="C76" s="87"/>
      <c r="D76" s="87"/>
      <c r="E76" s="87"/>
      <c r="F76" s="87"/>
      <c r="G76" s="87"/>
      <c r="H76" s="87"/>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row>
    <row r="77" spans="1:95" s="88" customFormat="1" ht="15">
      <c r="A77" s="198" t="s">
        <v>337</v>
      </c>
      <c r="B77" s="87"/>
      <c r="C77" s="87"/>
      <c r="D77" s="87"/>
      <c r="E77" s="87"/>
      <c r="F77" s="87"/>
      <c r="G77" s="87"/>
      <c r="H77" s="87"/>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row>
    <row r="78" spans="1:95" s="88" customFormat="1">
      <c r="A78" s="199" t="s">
        <v>338</v>
      </c>
      <c r="B78" s="87"/>
      <c r="C78" s="87"/>
      <c r="D78" s="87"/>
      <c r="E78" s="87"/>
      <c r="F78" s="87"/>
      <c r="G78" s="87"/>
      <c r="H78" s="87"/>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row>
    <row r="99" spans="1:95" s="88" customFormat="1">
      <c r="A99" s="131" t="s">
        <v>249</v>
      </c>
      <c r="B99" s="87"/>
      <c r="C99" s="87"/>
      <c r="D99" s="87"/>
      <c r="E99" s="87"/>
      <c r="F99" s="87"/>
      <c r="G99" s="87"/>
      <c r="H99" s="87"/>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row>
    <row r="100" spans="1:95" s="88" customFormat="1" ht="15">
      <c r="A100" s="147" t="s">
        <v>182</v>
      </c>
      <c r="B100" s="87"/>
      <c r="C100" s="87"/>
      <c r="D100" s="87"/>
      <c r="E100" s="87"/>
      <c r="F100" s="87"/>
      <c r="G100" s="87"/>
      <c r="H100" s="87"/>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row>
    <row r="101" spans="1:95" s="88" customFormat="1">
      <c r="A101" s="89" t="s">
        <v>183</v>
      </c>
      <c r="B101" s="87"/>
      <c r="C101" s="87"/>
      <c r="D101" s="87"/>
      <c r="E101" s="87"/>
      <c r="F101" s="87"/>
      <c r="G101" s="87"/>
      <c r="H101" s="87"/>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row>
    <row r="125" spans="1:95" s="88" customFormat="1">
      <c r="A125" s="84" t="s">
        <v>187</v>
      </c>
      <c r="B125" s="87"/>
      <c r="C125" s="87"/>
      <c r="D125" s="87"/>
      <c r="E125" s="87"/>
      <c r="F125" s="87"/>
      <c r="G125" s="87"/>
      <c r="H125" s="87"/>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2"/>
      <c r="BQ125" s="112"/>
      <c r="BR125" s="112"/>
      <c r="BS125" s="112"/>
      <c r="BT125" s="112"/>
      <c r="BU125" s="112"/>
      <c r="BV125" s="112"/>
      <c r="BW125" s="112"/>
      <c r="BX125" s="112"/>
      <c r="BY125" s="112"/>
      <c r="BZ125" s="112"/>
      <c r="CA125" s="112"/>
      <c r="CB125" s="112"/>
      <c r="CC125" s="112"/>
      <c r="CD125" s="112"/>
      <c r="CE125" s="112"/>
      <c r="CF125" s="112"/>
      <c r="CG125" s="112"/>
      <c r="CH125" s="112"/>
      <c r="CI125" s="112"/>
      <c r="CJ125" s="112"/>
      <c r="CK125" s="112"/>
      <c r="CL125" s="112"/>
      <c r="CM125" s="112"/>
      <c r="CN125" s="112"/>
      <c r="CO125" s="112"/>
      <c r="CP125" s="112"/>
      <c r="CQ125" s="112"/>
    </row>
    <row r="126" spans="1:95" s="88" customFormat="1">
      <c r="A126" s="200" t="s">
        <v>185</v>
      </c>
      <c r="B126" s="87"/>
      <c r="C126" s="87"/>
      <c r="D126" s="87"/>
      <c r="E126" s="87"/>
      <c r="F126" s="87"/>
      <c r="G126" s="87"/>
      <c r="H126" s="87"/>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c r="CI126" s="112"/>
      <c r="CJ126" s="112"/>
      <c r="CK126" s="112"/>
      <c r="CL126" s="112"/>
      <c r="CM126" s="112"/>
      <c r="CN126" s="112"/>
      <c r="CO126" s="112"/>
      <c r="CP126" s="112"/>
      <c r="CQ126" s="112"/>
    </row>
    <row r="127" spans="1:95" s="88" customFormat="1">
      <c r="A127" s="199" t="s">
        <v>186</v>
      </c>
      <c r="B127" s="87"/>
      <c r="C127" s="87"/>
      <c r="D127" s="87"/>
      <c r="E127" s="87"/>
      <c r="F127" s="87"/>
      <c r="G127" s="87"/>
      <c r="H127" s="87"/>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c r="CI127" s="112"/>
      <c r="CJ127" s="112"/>
      <c r="CK127" s="112"/>
      <c r="CL127" s="112"/>
      <c r="CM127" s="112"/>
      <c r="CN127" s="112"/>
      <c r="CO127" s="112"/>
      <c r="CP127" s="112"/>
      <c r="CQ127" s="112"/>
    </row>
    <row r="212" spans="1:6">
      <c r="A212" s="80"/>
      <c r="B212" s="81"/>
      <c r="C212" s="81"/>
      <c r="D212" s="81"/>
      <c r="E212" s="81"/>
      <c r="F212" s="82"/>
    </row>
    <row r="213" spans="1:6">
      <c r="A213" s="80"/>
      <c r="B213" s="81"/>
      <c r="C213" s="81"/>
      <c r="D213" s="81"/>
      <c r="E213" s="81"/>
      <c r="F213" s="82"/>
    </row>
    <row r="214" spans="1:6">
      <c r="A214" s="80"/>
      <c r="B214" s="81"/>
      <c r="C214" s="81"/>
      <c r="D214" s="81"/>
      <c r="E214" s="81"/>
      <c r="F214" s="82"/>
    </row>
    <row r="215" spans="1:6">
      <c r="A215" s="80"/>
      <c r="B215" s="81"/>
      <c r="C215" s="81"/>
      <c r="D215" s="81"/>
      <c r="E215" s="81"/>
      <c r="F215" s="82"/>
    </row>
    <row r="216" spans="1:6">
      <c r="A216" s="80"/>
      <c r="B216" s="81"/>
      <c r="C216" s="81"/>
      <c r="D216" s="81"/>
      <c r="E216" s="81"/>
      <c r="F216" s="82"/>
    </row>
    <row r="217" spans="1:6">
      <c r="A217" s="80"/>
      <c r="B217" s="81"/>
      <c r="C217" s="81"/>
      <c r="D217" s="81"/>
      <c r="E217" s="81"/>
      <c r="F217" s="82"/>
    </row>
    <row r="218" spans="1:6">
      <c r="A218" s="80"/>
      <c r="B218" s="81"/>
      <c r="C218" s="81"/>
      <c r="D218" s="81"/>
      <c r="E218" s="81"/>
      <c r="F218" s="82"/>
    </row>
    <row r="219" spans="1:6">
      <c r="A219" s="80"/>
      <c r="B219" s="81"/>
      <c r="C219" s="81"/>
      <c r="D219" s="81"/>
      <c r="E219" s="81"/>
      <c r="F219" s="82"/>
    </row>
    <row r="220" spans="1:6">
      <c r="A220" s="83"/>
      <c r="B220" s="81"/>
      <c r="C220" s="81"/>
      <c r="D220" s="81"/>
      <c r="E220" s="81"/>
      <c r="F220" s="82"/>
    </row>
    <row r="221" spans="1:6">
      <c r="A221" s="83"/>
      <c r="B221" s="81"/>
      <c r="C221" s="81"/>
      <c r="D221" s="81"/>
      <c r="E221" s="81"/>
      <c r="F221" s="82"/>
    </row>
    <row r="222" spans="1:6">
      <c r="A222" s="83"/>
      <c r="B222" s="81"/>
      <c r="C222" s="81"/>
      <c r="D222" s="81"/>
      <c r="E222" s="81"/>
      <c r="F222" s="82"/>
    </row>
    <row r="223" spans="1:6">
      <c r="A223" s="81"/>
      <c r="B223" s="81"/>
      <c r="C223" s="81"/>
      <c r="D223" s="81"/>
      <c r="E223" s="81"/>
      <c r="F223" s="81"/>
    </row>
  </sheetData>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3" manualBreakCount="3">
    <brk id="49" max="7" man="1"/>
    <brk id="98" max="7" man="1"/>
    <brk id="157" max="7"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33"/>
  </sheetPr>
  <dimension ref="A1:K29"/>
  <sheetViews>
    <sheetView showGridLines="0" rightToLeft="1" view="pageBreakPreview" zoomScale="91" zoomScaleNormal="100" zoomScaleSheetLayoutView="91" workbookViewId="0">
      <selection activeCell="K12" sqref="K12"/>
    </sheetView>
  </sheetViews>
  <sheetFormatPr defaultColWidth="9.140625" defaultRowHeight="12.75"/>
  <cols>
    <col min="1" max="1" width="18.42578125" style="246" customWidth="1"/>
    <col min="2" max="10" width="7" style="1" customWidth="1"/>
    <col min="11" max="11" width="20" style="1" customWidth="1"/>
    <col min="12" max="16384" width="9.140625" style="1"/>
  </cols>
  <sheetData>
    <row r="1" spans="1:11" s="16" customFormat="1" ht="15.75">
      <c r="A1" s="321" t="s">
        <v>127</v>
      </c>
      <c r="B1" s="212" t="s">
        <v>240</v>
      </c>
      <c r="C1" s="23"/>
      <c r="D1" s="23"/>
      <c r="E1" s="23"/>
      <c r="F1" s="23"/>
      <c r="G1" s="23"/>
      <c r="H1" s="23"/>
      <c r="I1" s="23"/>
      <c r="J1" s="23"/>
      <c r="K1" s="320" t="s">
        <v>237</v>
      </c>
    </row>
    <row r="2" spans="1:11" ht="15">
      <c r="A2" s="321"/>
      <c r="B2" s="213" t="s">
        <v>210</v>
      </c>
      <c r="C2" s="24"/>
      <c r="D2" s="24"/>
      <c r="E2" s="24"/>
      <c r="F2" s="24"/>
      <c r="G2" s="24"/>
      <c r="H2" s="24"/>
      <c r="I2" s="24"/>
      <c r="J2" s="24"/>
      <c r="K2" s="320"/>
    </row>
    <row r="3" spans="1:11" ht="13.5" thickBot="1"/>
    <row r="4" spans="1:11" s="3" customFormat="1" ht="15.75">
      <c r="A4" s="316" t="s">
        <v>23</v>
      </c>
      <c r="B4" s="144" t="s">
        <v>259</v>
      </c>
      <c r="C4" s="29"/>
      <c r="D4" s="29"/>
      <c r="E4" s="29"/>
      <c r="F4" s="29"/>
      <c r="G4" s="29"/>
      <c r="H4" s="29"/>
      <c r="I4" s="29"/>
      <c r="J4" s="143" t="s">
        <v>260</v>
      </c>
      <c r="K4" s="313" t="s">
        <v>1</v>
      </c>
    </row>
    <row r="5" spans="1:11" s="3" customFormat="1" ht="15.75">
      <c r="A5" s="317"/>
      <c r="B5" s="322">
        <v>2020</v>
      </c>
      <c r="C5" s="322"/>
      <c r="D5" s="322"/>
      <c r="E5" s="323">
        <v>2021</v>
      </c>
      <c r="F5" s="324"/>
      <c r="G5" s="325"/>
      <c r="H5" s="323">
        <v>2022</v>
      </c>
      <c r="I5" s="324"/>
      <c r="J5" s="325"/>
      <c r="K5" s="314"/>
    </row>
    <row r="6" spans="1:11" ht="27" customHeight="1">
      <c r="A6" s="318"/>
      <c r="B6" s="202" t="s">
        <v>211</v>
      </c>
      <c r="C6" s="202" t="s">
        <v>212</v>
      </c>
      <c r="D6" s="202" t="s">
        <v>352</v>
      </c>
      <c r="E6" s="202" t="s">
        <v>211</v>
      </c>
      <c r="F6" s="202" t="s">
        <v>212</v>
      </c>
      <c r="G6" s="202" t="s">
        <v>352</v>
      </c>
      <c r="H6" s="202" t="s">
        <v>211</v>
      </c>
      <c r="I6" s="202" t="s">
        <v>212</v>
      </c>
      <c r="J6" s="202" t="s">
        <v>352</v>
      </c>
      <c r="K6" s="314"/>
    </row>
    <row r="7" spans="1:11" ht="23.25" thickBot="1">
      <c r="A7" s="319"/>
      <c r="B7" s="201" t="s">
        <v>293</v>
      </c>
      <c r="C7" s="201" t="s">
        <v>294</v>
      </c>
      <c r="D7" s="201" t="s">
        <v>24</v>
      </c>
      <c r="E7" s="201" t="s">
        <v>293</v>
      </c>
      <c r="F7" s="201" t="s">
        <v>294</v>
      </c>
      <c r="G7" s="201" t="s">
        <v>24</v>
      </c>
      <c r="H7" s="201" t="s">
        <v>293</v>
      </c>
      <c r="I7" s="201" t="s">
        <v>294</v>
      </c>
      <c r="J7" s="201" t="s">
        <v>24</v>
      </c>
      <c r="K7" s="315"/>
    </row>
    <row r="8" spans="1:11" ht="20.25" customHeight="1">
      <c r="A8" s="297" t="s">
        <v>17</v>
      </c>
      <c r="B8" s="211">
        <f>SUM(B9,B14,B15,B20,B26)</f>
        <v>225</v>
      </c>
      <c r="C8" s="211">
        <f t="shared" ref="C8:G8" si="0">SUM(C9,C14,C15,C20,C26)</f>
        <v>236</v>
      </c>
      <c r="D8" s="211">
        <f t="shared" si="0"/>
        <v>461</v>
      </c>
      <c r="E8" s="211">
        <f t="shared" si="0"/>
        <v>263</v>
      </c>
      <c r="F8" s="211">
        <f t="shared" si="0"/>
        <v>186</v>
      </c>
      <c r="G8" s="211">
        <f t="shared" si="0"/>
        <v>449</v>
      </c>
      <c r="H8" s="211">
        <f>SUM(H9,H14,H15,H20,H26)</f>
        <v>258</v>
      </c>
      <c r="I8" s="211">
        <f>SUM(I9,I14,I15,I20,I26)</f>
        <v>216</v>
      </c>
      <c r="J8" s="211">
        <f>SUM(J9,J14,J15,J20,J26)</f>
        <v>474</v>
      </c>
      <c r="K8" s="291" t="s">
        <v>0</v>
      </c>
    </row>
    <row r="9" spans="1:11" ht="31.5" customHeight="1">
      <c r="A9" s="298" t="s">
        <v>32</v>
      </c>
      <c r="B9" s="210">
        <v>35</v>
      </c>
      <c r="C9" s="210">
        <v>31</v>
      </c>
      <c r="D9" s="210">
        <v>66</v>
      </c>
      <c r="E9" s="210">
        <v>30</v>
      </c>
      <c r="F9" s="210">
        <v>31</v>
      </c>
      <c r="G9" s="210">
        <v>61</v>
      </c>
      <c r="H9" s="210">
        <v>30</v>
      </c>
      <c r="I9" s="210">
        <v>38</v>
      </c>
      <c r="J9" s="210">
        <v>68</v>
      </c>
      <c r="K9" s="292" t="s">
        <v>102</v>
      </c>
    </row>
    <row r="10" spans="1:11" s="3" customFormat="1" ht="15.75" customHeight="1">
      <c r="A10" s="299" t="s">
        <v>33</v>
      </c>
      <c r="B10" s="203">
        <v>6</v>
      </c>
      <c r="C10" s="203">
        <v>14</v>
      </c>
      <c r="D10" s="203">
        <v>20</v>
      </c>
      <c r="E10" s="203">
        <v>6</v>
      </c>
      <c r="F10" s="203">
        <v>15</v>
      </c>
      <c r="G10" s="203">
        <v>21</v>
      </c>
      <c r="H10" s="203">
        <v>6</v>
      </c>
      <c r="I10" s="203">
        <v>16</v>
      </c>
      <c r="J10" s="203">
        <v>22</v>
      </c>
      <c r="K10" s="293" t="s">
        <v>339</v>
      </c>
    </row>
    <row r="11" spans="1:11" s="3" customFormat="1" ht="15.75" customHeight="1">
      <c r="A11" s="299" t="s">
        <v>34</v>
      </c>
      <c r="B11" s="203">
        <v>0</v>
      </c>
      <c r="C11" s="203">
        <v>0</v>
      </c>
      <c r="D11" s="204">
        <v>0</v>
      </c>
      <c r="E11" s="203" t="s">
        <v>161</v>
      </c>
      <c r="F11" s="203" t="s">
        <v>161</v>
      </c>
      <c r="G11" s="204" t="s">
        <v>161</v>
      </c>
      <c r="H11" s="203" t="s">
        <v>161</v>
      </c>
      <c r="I11" s="203" t="s">
        <v>161</v>
      </c>
      <c r="J11" s="203" t="s">
        <v>161</v>
      </c>
      <c r="K11" s="293" t="s">
        <v>340</v>
      </c>
    </row>
    <row r="12" spans="1:11" s="3" customFormat="1" ht="15.75" customHeight="1">
      <c r="A12" s="299" t="s">
        <v>35</v>
      </c>
      <c r="B12" s="203">
        <v>26</v>
      </c>
      <c r="C12" s="203">
        <v>15</v>
      </c>
      <c r="D12" s="204">
        <v>41</v>
      </c>
      <c r="E12" s="203">
        <v>21</v>
      </c>
      <c r="F12" s="203">
        <v>12</v>
      </c>
      <c r="G12" s="204">
        <v>33</v>
      </c>
      <c r="H12" s="203">
        <v>21</v>
      </c>
      <c r="I12" s="203">
        <v>19</v>
      </c>
      <c r="J12" s="204">
        <v>40</v>
      </c>
      <c r="K12" s="293" t="s">
        <v>341</v>
      </c>
    </row>
    <row r="13" spans="1:11" s="2" customFormat="1" ht="15.75" customHeight="1">
      <c r="A13" s="299" t="s">
        <v>36</v>
      </c>
      <c r="B13" s="203">
        <v>3</v>
      </c>
      <c r="C13" s="203">
        <v>2</v>
      </c>
      <c r="D13" s="204">
        <v>5</v>
      </c>
      <c r="E13" s="203">
        <v>3</v>
      </c>
      <c r="F13" s="203">
        <v>4</v>
      </c>
      <c r="G13" s="204">
        <v>7</v>
      </c>
      <c r="H13" s="203">
        <v>3</v>
      </c>
      <c r="I13" s="203">
        <v>3</v>
      </c>
      <c r="J13" s="204">
        <v>6</v>
      </c>
      <c r="K13" s="293" t="s">
        <v>342</v>
      </c>
    </row>
    <row r="14" spans="1:11" ht="31.5" customHeight="1">
      <c r="A14" s="300" t="s">
        <v>4</v>
      </c>
      <c r="B14" s="133">
        <v>26</v>
      </c>
      <c r="C14" s="133">
        <v>15</v>
      </c>
      <c r="D14" s="133">
        <v>41</v>
      </c>
      <c r="E14" s="133">
        <v>21</v>
      </c>
      <c r="F14" s="133">
        <v>12</v>
      </c>
      <c r="G14" s="133">
        <v>33</v>
      </c>
      <c r="H14" s="133">
        <v>21</v>
      </c>
      <c r="I14" s="133">
        <v>19</v>
      </c>
      <c r="J14" s="133">
        <v>40</v>
      </c>
      <c r="K14" s="294" t="s">
        <v>5</v>
      </c>
    </row>
    <row r="15" spans="1:11" ht="31.5" customHeight="1">
      <c r="A15" s="301" t="s">
        <v>326</v>
      </c>
      <c r="B15" s="208">
        <f>SUM(B16:B19)</f>
        <v>39</v>
      </c>
      <c r="C15" s="208">
        <f t="shared" ref="C15:D15" si="1">SUM(C16:C19)</f>
        <v>29</v>
      </c>
      <c r="D15" s="208">
        <f t="shared" si="1"/>
        <v>68</v>
      </c>
      <c r="E15" s="208">
        <f t="shared" ref="E15:I15" si="2">SUM(E16:E19)</f>
        <v>53</v>
      </c>
      <c r="F15" s="208">
        <f t="shared" si="2"/>
        <v>35</v>
      </c>
      <c r="G15" s="208">
        <f t="shared" si="2"/>
        <v>88</v>
      </c>
      <c r="H15" s="208">
        <f t="shared" si="2"/>
        <v>55</v>
      </c>
      <c r="I15" s="208">
        <f t="shared" si="2"/>
        <v>39</v>
      </c>
      <c r="J15" s="208">
        <v>94</v>
      </c>
      <c r="K15" s="292" t="s">
        <v>3</v>
      </c>
    </row>
    <row r="16" spans="1:11" ht="24.75" customHeight="1">
      <c r="A16" s="302" t="s">
        <v>106</v>
      </c>
      <c r="B16" s="203">
        <v>0</v>
      </c>
      <c r="C16" s="203">
        <v>0</v>
      </c>
      <c r="D16" s="203">
        <v>0</v>
      </c>
      <c r="E16" s="203">
        <v>6</v>
      </c>
      <c r="F16" s="203" t="s">
        <v>162</v>
      </c>
      <c r="G16" s="203">
        <v>6</v>
      </c>
      <c r="H16" s="203">
        <v>6</v>
      </c>
      <c r="I16" s="203" t="s">
        <v>161</v>
      </c>
      <c r="J16" s="203">
        <v>6</v>
      </c>
      <c r="K16" s="295" t="s">
        <v>343</v>
      </c>
    </row>
    <row r="17" spans="1:11" ht="24.75" customHeight="1">
      <c r="A17" s="299" t="s">
        <v>107</v>
      </c>
      <c r="B17" s="205">
        <v>3</v>
      </c>
      <c r="C17" s="206">
        <v>22</v>
      </c>
      <c r="D17" s="207">
        <v>25</v>
      </c>
      <c r="E17" s="205">
        <v>6</v>
      </c>
      <c r="F17" s="206">
        <v>22</v>
      </c>
      <c r="G17" s="207">
        <v>28</v>
      </c>
      <c r="H17" s="205">
        <v>6</v>
      </c>
      <c r="I17" s="206">
        <v>28</v>
      </c>
      <c r="J17" s="207">
        <v>34</v>
      </c>
      <c r="K17" s="295" t="s">
        <v>344</v>
      </c>
    </row>
    <row r="18" spans="1:11" ht="24.75" customHeight="1">
      <c r="A18" s="302" t="s">
        <v>108</v>
      </c>
      <c r="B18" s="205">
        <v>26</v>
      </c>
      <c r="C18" s="206">
        <v>0</v>
      </c>
      <c r="D18" s="207">
        <v>26</v>
      </c>
      <c r="E18" s="205">
        <v>34</v>
      </c>
      <c r="F18" s="203" t="s">
        <v>161</v>
      </c>
      <c r="G18" s="207">
        <v>34</v>
      </c>
      <c r="H18" s="205">
        <v>34</v>
      </c>
      <c r="I18" s="203" t="s">
        <v>161</v>
      </c>
      <c r="J18" s="207">
        <v>34</v>
      </c>
      <c r="K18" s="295" t="s">
        <v>345</v>
      </c>
    </row>
    <row r="19" spans="1:11" ht="36">
      <c r="A19" s="302" t="s">
        <v>37</v>
      </c>
      <c r="B19" s="205">
        <v>10</v>
      </c>
      <c r="C19" s="206">
        <v>7</v>
      </c>
      <c r="D19" s="207">
        <v>17</v>
      </c>
      <c r="E19" s="205">
        <v>7</v>
      </c>
      <c r="F19" s="206">
        <v>13</v>
      </c>
      <c r="G19" s="207">
        <v>20</v>
      </c>
      <c r="H19" s="205">
        <v>9</v>
      </c>
      <c r="I19" s="206">
        <v>11</v>
      </c>
      <c r="J19" s="207">
        <v>20</v>
      </c>
      <c r="K19" s="295" t="s">
        <v>346</v>
      </c>
    </row>
    <row r="20" spans="1:11" ht="31.5" customHeight="1">
      <c r="A20" s="298" t="s">
        <v>61</v>
      </c>
      <c r="B20" s="208">
        <f>SUM(B21:B25)</f>
        <v>92</v>
      </c>
      <c r="C20" s="208">
        <f t="shared" ref="C20:D20" si="3">SUM(C21:C25)</f>
        <v>146</v>
      </c>
      <c r="D20" s="208">
        <f t="shared" si="3"/>
        <v>238</v>
      </c>
      <c r="E20" s="208">
        <f t="shared" ref="E20:J20" si="4">SUM(E21:E25)</f>
        <v>126</v>
      </c>
      <c r="F20" s="208">
        <f t="shared" si="4"/>
        <v>90</v>
      </c>
      <c r="G20" s="208">
        <f t="shared" si="4"/>
        <v>216</v>
      </c>
      <c r="H20" s="208">
        <f t="shared" si="4"/>
        <v>122</v>
      </c>
      <c r="I20" s="208">
        <f t="shared" si="4"/>
        <v>107</v>
      </c>
      <c r="J20" s="208">
        <f t="shared" si="4"/>
        <v>229</v>
      </c>
      <c r="K20" s="292" t="s">
        <v>2</v>
      </c>
    </row>
    <row r="21" spans="1:11" s="3" customFormat="1" ht="27" customHeight="1">
      <c r="A21" s="299" t="s">
        <v>38</v>
      </c>
      <c r="B21" s="203">
        <v>6</v>
      </c>
      <c r="C21" s="203">
        <v>3</v>
      </c>
      <c r="D21" s="203">
        <v>9</v>
      </c>
      <c r="E21" s="203">
        <v>14</v>
      </c>
      <c r="F21" s="203">
        <v>18</v>
      </c>
      <c r="G21" s="203">
        <v>32</v>
      </c>
      <c r="H21" s="203">
        <v>16</v>
      </c>
      <c r="I21" s="203">
        <v>28</v>
      </c>
      <c r="J21" s="203">
        <v>44</v>
      </c>
      <c r="K21" s="295" t="s">
        <v>347</v>
      </c>
    </row>
    <row r="22" spans="1:11" s="3" customFormat="1" ht="27" customHeight="1">
      <c r="A22" s="299" t="s">
        <v>39</v>
      </c>
      <c r="B22" s="206">
        <v>6</v>
      </c>
      <c r="C22" s="206">
        <v>4</v>
      </c>
      <c r="D22" s="207">
        <v>10</v>
      </c>
      <c r="E22" s="206">
        <v>2</v>
      </c>
      <c r="F22" s="206"/>
      <c r="G22" s="207">
        <v>2</v>
      </c>
      <c r="H22" s="203" t="s">
        <v>161</v>
      </c>
      <c r="I22" s="206">
        <v>5</v>
      </c>
      <c r="J22" s="207">
        <v>5</v>
      </c>
      <c r="K22" s="295" t="s">
        <v>348</v>
      </c>
    </row>
    <row r="23" spans="1:11" s="3" customFormat="1" ht="27" customHeight="1">
      <c r="A23" s="299" t="s">
        <v>40</v>
      </c>
      <c r="B23" s="206">
        <v>6</v>
      </c>
      <c r="C23" s="206">
        <v>6</v>
      </c>
      <c r="D23" s="207">
        <v>12</v>
      </c>
      <c r="E23" s="206">
        <v>6</v>
      </c>
      <c r="F23" s="206">
        <v>1</v>
      </c>
      <c r="G23" s="207">
        <v>7</v>
      </c>
      <c r="H23" s="206">
        <v>7</v>
      </c>
      <c r="I23" s="206">
        <v>9</v>
      </c>
      <c r="J23" s="207">
        <v>16</v>
      </c>
      <c r="K23" s="295" t="s">
        <v>349</v>
      </c>
    </row>
    <row r="24" spans="1:11" s="2" customFormat="1" ht="27" customHeight="1">
      <c r="A24" s="299" t="s">
        <v>41</v>
      </c>
      <c r="B24" s="206">
        <v>25</v>
      </c>
      <c r="C24" s="204">
        <v>2</v>
      </c>
      <c r="D24" s="207">
        <v>27</v>
      </c>
      <c r="E24" s="206">
        <v>27</v>
      </c>
      <c r="F24" s="204">
        <v>2</v>
      </c>
      <c r="G24" s="207">
        <v>29</v>
      </c>
      <c r="H24" s="206">
        <v>27</v>
      </c>
      <c r="I24" s="204">
        <v>2</v>
      </c>
      <c r="J24" s="207">
        <v>29</v>
      </c>
      <c r="K24" s="295" t="s">
        <v>350</v>
      </c>
    </row>
    <row r="25" spans="1:11" s="2" customFormat="1" ht="27" customHeight="1">
      <c r="A25" s="299" t="s">
        <v>62</v>
      </c>
      <c r="B25" s="205">
        <v>49</v>
      </c>
      <c r="C25" s="206">
        <v>131</v>
      </c>
      <c r="D25" s="207">
        <v>180</v>
      </c>
      <c r="E25" s="205">
        <v>77</v>
      </c>
      <c r="F25" s="206">
        <v>69</v>
      </c>
      <c r="G25" s="207">
        <v>146</v>
      </c>
      <c r="H25" s="205">
        <v>72</v>
      </c>
      <c r="I25" s="206">
        <v>63</v>
      </c>
      <c r="J25" s="207">
        <v>135</v>
      </c>
      <c r="K25" s="295" t="s">
        <v>351</v>
      </c>
    </row>
    <row r="26" spans="1:11" ht="31.5" customHeight="1" thickBot="1">
      <c r="A26" s="303" t="s">
        <v>207</v>
      </c>
      <c r="B26" s="209">
        <v>33</v>
      </c>
      <c r="C26" s="209">
        <v>15</v>
      </c>
      <c r="D26" s="209">
        <v>48</v>
      </c>
      <c r="E26" s="209">
        <v>33</v>
      </c>
      <c r="F26" s="209">
        <v>18</v>
      </c>
      <c r="G26" s="209">
        <v>51</v>
      </c>
      <c r="H26" s="209">
        <v>30</v>
      </c>
      <c r="I26" s="209">
        <v>13</v>
      </c>
      <c r="J26" s="209">
        <v>43</v>
      </c>
      <c r="K26" s="296" t="s">
        <v>208</v>
      </c>
    </row>
    <row r="27" spans="1:11" s="34" customFormat="1" ht="12">
      <c r="A27" s="247" t="s">
        <v>43</v>
      </c>
      <c r="K27" s="32" t="s">
        <v>42</v>
      </c>
    </row>
    <row r="28" spans="1:11" s="34" customFormat="1" ht="25.5" customHeight="1">
      <c r="A28" s="312" t="s">
        <v>209</v>
      </c>
      <c r="B28" s="312"/>
      <c r="C28" s="312"/>
      <c r="I28" s="311" t="s">
        <v>261</v>
      </c>
      <c r="J28" s="311"/>
      <c r="K28" s="311"/>
    </row>
    <row r="29" spans="1:11" s="35" customFormat="1" ht="12">
      <c r="A29" s="248" t="s">
        <v>164</v>
      </c>
      <c r="K29" s="36" t="s">
        <v>166</v>
      </c>
    </row>
  </sheetData>
  <mergeCells count="9">
    <mergeCell ref="I28:K28"/>
    <mergeCell ref="A28:C28"/>
    <mergeCell ref="K4:K7"/>
    <mergeCell ref="A4:A7"/>
    <mergeCell ref="K1:K2"/>
    <mergeCell ref="A1:A2"/>
    <mergeCell ref="B5:D5"/>
    <mergeCell ref="H5:J5"/>
    <mergeCell ref="E5:G5"/>
  </mergeCells>
  <printOptions horizontalCentered="1" gridLinesSet="0"/>
  <pageMargins left="0.196850393700787" right="0.196850393700787" top="1.5" bottom="0.78740157480314998" header="0" footer="0.196850393700787"/>
  <pageSetup paperSize="9" orientation="portrait"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33"/>
  </sheetPr>
  <dimension ref="A1:Z33"/>
  <sheetViews>
    <sheetView showGridLines="0" rightToLeft="1" view="pageBreakPreview" topLeftCell="A3" zoomScaleNormal="100" zoomScaleSheetLayoutView="100" workbookViewId="0">
      <selection activeCell="O10" sqref="O10"/>
    </sheetView>
  </sheetViews>
  <sheetFormatPr defaultColWidth="9.140625" defaultRowHeight="12.75"/>
  <cols>
    <col min="1" max="1" width="14.85546875" style="6" bestFit="1" customWidth="1"/>
    <col min="2" max="2" width="6.28515625" style="6" customWidth="1"/>
    <col min="3" max="3" width="6.5703125" style="6" customWidth="1"/>
    <col min="4" max="4" width="6.28515625" style="6" customWidth="1"/>
    <col min="5" max="5" width="6.7109375" style="6" customWidth="1"/>
    <col min="6" max="6" width="6.28515625" style="6" customWidth="1"/>
    <col min="7" max="7" width="6.5703125" style="6" customWidth="1"/>
    <col min="8" max="8" width="6.28515625" style="6" customWidth="1"/>
    <col min="9" max="9" width="6.7109375" style="6" customWidth="1"/>
    <col min="10" max="11" width="6.28515625" style="6" customWidth="1"/>
    <col min="12" max="12" width="18.42578125" style="6" bestFit="1" customWidth="1"/>
    <col min="13" max="13" width="9.140625" style="1"/>
    <col min="14" max="24" width="6.85546875" style="6" customWidth="1"/>
    <col min="25" max="25" width="18.7109375" style="6" customWidth="1"/>
    <col min="26" max="16384" width="9.140625" style="6"/>
  </cols>
  <sheetData>
    <row r="1" spans="1:26" s="4" customFormat="1" ht="31.5">
      <c r="A1" s="328" t="s">
        <v>128</v>
      </c>
      <c r="B1" s="189" t="s">
        <v>353</v>
      </c>
      <c r="C1" s="40"/>
      <c r="D1" s="40"/>
      <c r="E1" s="40"/>
      <c r="F1" s="40"/>
      <c r="G1" s="40"/>
      <c r="H1" s="40"/>
      <c r="I1" s="40"/>
      <c r="J1" s="40"/>
      <c r="K1" s="40"/>
      <c r="L1" s="329">
        <v>2022</v>
      </c>
    </row>
    <row r="2" spans="1:26" s="5" customFormat="1" ht="30">
      <c r="A2" s="328"/>
      <c r="B2" s="190" t="s">
        <v>354</v>
      </c>
      <c r="C2" s="31"/>
      <c r="D2" s="31"/>
      <c r="E2" s="31"/>
      <c r="F2" s="31"/>
      <c r="G2" s="31"/>
      <c r="H2" s="31"/>
      <c r="I2" s="31"/>
      <c r="J2" s="31"/>
      <c r="K2" s="31"/>
      <c r="L2" s="329"/>
    </row>
    <row r="3" spans="1:26" s="5" customFormat="1" ht="15">
      <c r="L3" s="14"/>
      <c r="N3" s="14"/>
      <c r="O3" s="14"/>
      <c r="P3" s="14"/>
      <c r="Q3" s="14"/>
      <c r="R3" s="14"/>
      <c r="S3" s="14"/>
      <c r="T3" s="14"/>
      <c r="U3" s="14"/>
      <c r="V3" s="14"/>
      <c r="W3" s="14"/>
      <c r="X3" s="14"/>
      <c r="Y3" s="15"/>
    </row>
    <row r="4" spans="1:26" ht="15.75">
      <c r="A4" s="113"/>
      <c r="B4" s="114" t="s">
        <v>248</v>
      </c>
      <c r="C4" s="115"/>
      <c r="D4" s="115"/>
      <c r="E4" s="115"/>
      <c r="F4" s="115"/>
      <c r="G4" s="116"/>
      <c r="H4" s="116"/>
      <c r="I4" s="19"/>
      <c r="J4" s="117"/>
      <c r="K4" s="116" t="s">
        <v>86</v>
      </c>
      <c r="L4" s="113"/>
    </row>
    <row r="5" spans="1:26" ht="28.5" customHeight="1">
      <c r="A5" s="113"/>
      <c r="B5" s="330" t="s">
        <v>121</v>
      </c>
      <c r="C5" s="330"/>
      <c r="D5" s="330" t="s">
        <v>122</v>
      </c>
      <c r="E5" s="330"/>
      <c r="F5" s="330" t="s">
        <v>123</v>
      </c>
      <c r="G5" s="330"/>
      <c r="H5" s="330" t="s">
        <v>124</v>
      </c>
      <c r="I5" s="330"/>
      <c r="J5" s="330" t="s">
        <v>125</v>
      </c>
      <c r="K5" s="330"/>
      <c r="L5" s="113"/>
    </row>
    <row r="6" spans="1:26" ht="36">
      <c r="A6" s="304" t="s">
        <v>91</v>
      </c>
      <c r="B6" s="305" t="s">
        <v>213</v>
      </c>
      <c r="C6" s="305" t="s">
        <v>214</v>
      </c>
      <c r="D6" s="305" t="s">
        <v>213</v>
      </c>
      <c r="E6" s="305" t="s">
        <v>214</v>
      </c>
      <c r="F6" s="305" t="s">
        <v>213</v>
      </c>
      <c r="G6" s="305" t="s">
        <v>214</v>
      </c>
      <c r="H6" s="305" t="s">
        <v>213</v>
      </c>
      <c r="I6" s="305" t="s">
        <v>214</v>
      </c>
      <c r="J6" s="305" t="s">
        <v>213</v>
      </c>
      <c r="K6" s="305" t="s">
        <v>214</v>
      </c>
      <c r="L6" s="306" t="s">
        <v>92</v>
      </c>
    </row>
    <row r="7" spans="1:26" ht="17.25" customHeight="1">
      <c r="A7" s="150" t="s">
        <v>189</v>
      </c>
      <c r="B7" s="215">
        <v>4</v>
      </c>
      <c r="C7" s="215">
        <v>0</v>
      </c>
      <c r="D7" s="215">
        <v>0</v>
      </c>
      <c r="E7" s="215">
        <v>0</v>
      </c>
      <c r="F7" s="215">
        <v>0</v>
      </c>
      <c r="G7" s="215">
        <v>0</v>
      </c>
      <c r="H7" s="215">
        <v>2</v>
      </c>
      <c r="I7" s="215">
        <v>0</v>
      </c>
      <c r="J7" s="215">
        <v>6</v>
      </c>
      <c r="K7" s="215">
        <v>0</v>
      </c>
      <c r="L7" s="151" t="s">
        <v>191</v>
      </c>
    </row>
    <row r="8" spans="1:26" ht="15.75" customHeight="1">
      <c r="A8" s="217" t="s">
        <v>44</v>
      </c>
      <c r="B8" s="214">
        <v>0</v>
      </c>
      <c r="C8" s="214">
        <v>0</v>
      </c>
      <c r="D8" s="214">
        <v>0</v>
      </c>
      <c r="E8" s="214">
        <v>0</v>
      </c>
      <c r="F8" s="214">
        <v>0</v>
      </c>
      <c r="G8" s="214">
        <v>0</v>
      </c>
      <c r="H8" s="214">
        <v>0</v>
      </c>
      <c r="I8" s="214">
        <v>0</v>
      </c>
      <c r="J8" s="214">
        <f>B8+D8+F8+H8</f>
        <v>0</v>
      </c>
      <c r="K8" s="214">
        <f t="shared" ref="K8" si="0">C8+E8+G8+I8</f>
        <v>0</v>
      </c>
      <c r="L8" s="221" t="s">
        <v>47</v>
      </c>
      <c r="Z8" s="7"/>
    </row>
    <row r="9" spans="1:26" ht="15.75" customHeight="1">
      <c r="A9" s="217" t="s">
        <v>216</v>
      </c>
      <c r="B9" s="214">
        <v>0</v>
      </c>
      <c r="C9" s="214">
        <v>0</v>
      </c>
      <c r="D9" s="214">
        <v>0</v>
      </c>
      <c r="E9" s="214">
        <v>0</v>
      </c>
      <c r="F9" s="214">
        <v>0</v>
      </c>
      <c r="G9" s="214">
        <v>0</v>
      </c>
      <c r="H9" s="214">
        <v>0</v>
      </c>
      <c r="I9" s="214">
        <v>0</v>
      </c>
      <c r="J9" s="214">
        <f t="shared" ref="J9:J14" si="1">B9+D9+F9+H9</f>
        <v>0</v>
      </c>
      <c r="K9" s="214">
        <f t="shared" ref="K9:K14" si="2">C9+E9+G9+I9</f>
        <v>0</v>
      </c>
      <c r="L9" s="221" t="s">
        <v>48</v>
      </c>
      <c r="Z9" s="7"/>
    </row>
    <row r="10" spans="1:26" ht="15.75" customHeight="1">
      <c r="A10" s="217" t="s">
        <v>45</v>
      </c>
      <c r="B10" s="214">
        <v>0</v>
      </c>
      <c r="C10" s="214">
        <v>0</v>
      </c>
      <c r="D10" s="214">
        <v>0</v>
      </c>
      <c r="E10" s="214">
        <v>0</v>
      </c>
      <c r="F10" s="214">
        <v>0</v>
      </c>
      <c r="G10" s="214">
        <v>0</v>
      </c>
      <c r="H10" s="214">
        <v>0</v>
      </c>
      <c r="I10" s="214">
        <v>0</v>
      </c>
      <c r="J10" s="214">
        <f>B10+D10+F10+H10</f>
        <v>0</v>
      </c>
      <c r="K10" s="214">
        <f t="shared" si="2"/>
        <v>0</v>
      </c>
      <c r="L10" s="221" t="s">
        <v>49</v>
      </c>
      <c r="Z10" s="7"/>
    </row>
    <row r="11" spans="1:26" ht="15.75" customHeight="1">
      <c r="A11" s="217" t="s">
        <v>46</v>
      </c>
      <c r="B11" s="214">
        <v>0</v>
      </c>
      <c r="C11" s="214">
        <v>0</v>
      </c>
      <c r="D11" s="214">
        <v>0</v>
      </c>
      <c r="E11" s="214">
        <v>0</v>
      </c>
      <c r="F11" s="214">
        <v>0</v>
      </c>
      <c r="G11" s="214">
        <v>0</v>
      </c>
      <c r="H11" s="214">
        <v>0</v>
      </c>
      <c r="I11" s="214">
        <v>0</v>
      </c>
      <c r="J11" s="214">
        <f t="shared" si="1"/>
        <v>0</v>
      </c>
      <c r="K11" s="214">
        <f>C11+E11+G11+I11</f>
        <v>0</v>
      </c>
      <c r="L11" s="221" t="s">
        <v>87</v>
      </c>
      <c r="Z11" s="7"/>
    </row>
    <row r="12" spans="1:26" ht="24" customHeight="1">
      <c r="A12" s="217" t="s">
        <v>215</v>
      </c>
      <c r="B12" s="214">
        <v>0</v>
      </c>
      <c r="C12" s="214">
        <v>0</v>
      </c>
      <c r="D12" s="214">
        <v>0</v>
      </c>
      <c r="E12" s="214">
        <v>0</v>
      </c>
      <c r="F12" s="214">
        <v>0</v>
      </c>
      <c r="G12" s="214">
        <v>0</v>
      </c>
      <c r="H12" s="214">
        <v>2</v>
      </c>
      <c r="I12" s="214">
        <v>0</v>
      </c>
      <c r="J12" s="214">
        <f>B12+D12+F12+H12</f>
        <v>2</v>
      </c>
      <c r="K12" s="214">
        <f t="shared" si="2"/>
        <v>0</v>
      </c>
      <c r="L12" s="221" t="s">
        <v>50</v>
      </c>
    </row>
    <row r="13" spans="1:26" ht="15.75" customHeight="1">
      <c r="A13" s="217" t="s">
        <v>89</v>
      </c>
      <c r="B13" s="214">
        <v>4</v>
      </c>
      <c r="C13" s="214">
        <v>0</v>
      </c>
      <c r="D13" s="214">
        <v>0</v>
      </c>
      <c r="E13" s="214">
        <v>0</v>
      </c>
      <c r="F13" s="214">
        <v>0</v>
      </c>
      <c r="G13" s="214">
        <v>0</v>
      </c>
      <c r="H13" s="214">
        <v>0</v>
      </c>
      <c r="I13" s="214">
        <v>0</v>
      </c>
      <c r="J13" s="214">
        <f t="shared" si="1"/>
        <v>4</v>
      </c>
      <c r="K13" s="214">
        <f t="shared" si="2"/>
        <v>0</v>
      </c>
      <c r="L13" s="221" t="s">
        <v>88</v>
      </c>
    </row>
    <row r="14" spans="1:26" ht="15.75" customHeight="1">
      <c r="A14" s="217" t="s">
        <v>93</v>
      </c>
      <c r="B14" s="214">
        <v>0</v>
      </c>
      <c r="C14" s="214">
        <v>0</v>
      </c>
      <c r="D14" s="214">
        <v>0</v>
      </c>
      <c r="E14" s="214">
        <v>0</v>
      </c>
      <c r="F14" s="214">
        <v>0</v>
      </c>
      <c r="G14" s="214">
        <v>0</v>
      </c>
      <c r="H14" s="214">
        <v>0</v>
      </c>
      <c r="I14" s="214">
        <v>0</v>
      </c>
      <c r="J14" s="214">
        <f t="shared" si="1"/>
        <v>0</v>
      </c>
      <c r="K14" s="214">
        <f t="shared" si="2"/>
        <v>0</v>
      </c>
      <c r="L14" s="221" t="s">
        <v>94</v>
      </c>
    </row>
    <row r="15" spans="1:26" ht="17.25" customHeight="1">
      <c r="A15" s="218" t="s">
        <v>190</v>
      </c>
      <c r="B15" s="215">
        <v>8</v>
      </c>
      <c r="C15" s="215">
        <v>1</v>
      </c>
      <c r="D15" s="215">
        <v>2</v>
      </c>
      <c r="E15" s="215">
        <v>1</v>
      </c>
      <c r="F15" s="215">
        <v>4</v>
      </c>
      <c r="G15" s="215">
        <v>1</v>
      </c>
      <c r="H15" s="215">
        <v>0</v>
      </c>
      <c r="I15" s="215">
        <v>0</v>
      </c>
      <c r="J15" s="215">
        <v>14</v>
      </c>
      <c r="K15" s="215">
        <v>3</v>
      </c>
      <c r="L15" s="220" t="s">
        <v>192</v>
      </c>
    </row>
    <row r="16" spans="1:26" ht="15.75" customHeight="1">
      <c r="A16" s="217" t="s">
        <v>44</v>
      </c>
      <c r="B16" s="214">
        <v>0</v>
      </c>
      <c r="C16" s="214">
        <v>0</v>
      </c>
      <c r="D16" s="214">
        <v>0</v>
      </c>
      <c r="E16" s="214">
        <v>0</v>
      </c>
      <c r="F16" s="214">
        <v>0</v>
      </c>
      <c r="G16" s="214">
        <v>0</v>
      </c>
      <c r="H16" s="214">
        <v>0</v>
      </c>
      <c r="I16" s="214">
        <v>0</v>
      </c>
      <c r="J16" s="214">
        <v>0</v>
      </c>
      <c r="K16" s="214">
        <v>0</v>
      </c>
      <c r="L16" s="221" t="s">
        <v>47</v>
      </c>
      <c r="Z16" s="7"/>
    </row>
    <row r="17" spans="1:26" ht="15.75" customHeight="1">
      <c r="A17" s="217" t="s">
        <v>216</v>
      </c>
      <c r="B17" s="214">
        <v>0</v>
      </c>
      <c r="C17" s="214">
        <v>0</v>
      </c>
      <c r="D17" s="214">
        <v>1</v>
      </c>
      <c r="E17" s="214">
        <v>0</v>
      </c>
      <c r="F17" s="214">
        <v>2</v>
      </c>
      <c r="G17" s="214">
        <v>0</v>
      </c>
      <c r="H17" s="214">
        <v>0</v>
      </c>
      <c r="I17" s="214">
        <v>0</v>
      </c>
      <c r="J17" s="214">
        <v>3</v>
      </c>
      <c r="K17" s="214">
        <v>0</v>
      </c>
      <c r="L17" s="221" t="s">
        <v>48</v>
      </c>
      <c r="Z17" s="7"/>
    </row>
    <row r="18" spans="1:26" ht="15.75" customHeight="1">
      <c r="A18" s="217" t="s">
        <v>45</v>
      </c>
      <c r="B18" s="214">
        <v>0</v>
      </c>
      <c r="C18" s="214">
        <v>0</v>
      </c>
      <c r="D18" s="214">
        <v>0</v>
      </c>
      <c r="E18" s="214">
        <v>0</v>
      </c>
      <c r="F18" s="214">
        <v>0</v>
      </c>
      <c r="G18" s="214">
        <v>0</v>
      </c>
      <c r="H18" s="214">
        <v>0</v>
      </c>
      <c r="I18" s="214">
        <v>0</v>
      </c>
      <c r="J18" s="214">
        <v>0</v>
      </c>
      <c r="K18" s="214">
        <v>0</v>
      </c>
      <c r="L18" s="221" t="s">
        <v>49</v>
      </c>
      <c r="Z18" s="7"/>
    </row>
    <row r="19" spans="1:26" ht="15.75" customHeight="1">
      <c r="A19" s="217" t="s">
        <v>46</v>
      </c>
      <c r="B19" s="214">
        <v>0</v>
      </c>
      <c r="C19" s="214">
        <v>0</v>
      </c>
      <c r="D19" s="214">
        <v>0</v>
      </c>
      <c r="E19" s="214">
        <v>0</v>
      </c>
      <c r="F19" s="214">
        <v>0</v>
      </c>
      <c r="G19" s="214">
        <v>1</v>
      </c>
      <c r="H19" s="214">
        <v>0</v>
      </c>
      <c r="I19" s="214">
        <v>0</v>
      </c>
      <c r="J19" s="214">
        <v>0</v>
      </c>
      <c r="K19" s="214">
        <v>1</v>
      </c>
      <c r="L19" s="221" t="s">
        <v>87</v>
      </c>
      <c r="Z19" s="7"/>
    </row>
    <row r="20" spans="1:26" ht="24" customHeight="1">
      <c r="A20" s="217" t="s">
        <v>215</v>
      </c>
      <c r="B20" s="214">
        <v>2</v>
      </c>
      <c r="C20" s="214">
        <v>1</v>
      </c>
      <c r="D20" s="214">
        <v>1</v>
      </c>
      <c r="E20" s="214">
        <v>1</v>
      </c>
      <c r="F20" s="214">
        <v>2</v>
      </c>
      <c r="G20" s="214">
        <v>0</v>
      </c>
      <c r="H20" s="214">
        <v>0</v>
      </c>
      <c r="I20" s="214">
        <v>0</v>
      </c>
      <c r="J20" s="214">
        <v>5</v>
      </c>
      <c r="K20" s="214">
        <v>2</v>
      </c>
      <c r="L20" s="221" t="s">
        <v>50</v>
      </c>
    </row>
    <row r="21" spans="1:26" ht="15.75" customHeight="1">
      <c r="A21" s="217" t="s">
        <v>89</v>
      </c>
      <c r="B21" s="214">
        <v>6</v>
      </c>
      <c r="C21" s="214">
        <v>0</v>
      </c>
      <c r="D21" s="214">
        <v>0</v>
      </c>
      <c r="E21" s="214">
        <v>0</v>
      </c>
      <c r="F21" s="214">
        <v>0</v>
      </c>
      <c r="G21" s="214">
        <v>0</v>
      </c>
      <c r="H21" s="214">
        <v>0</v>
      </c>
      <c r="I21" s="214">
        <v>0</v>
      </c>
      <c r="J21" s="214">
        <v>6</v>
      </c>
      <c r="K21" s="214">
        <v>0</v>
      </c>
      <c r="L21" s="221" t="s">
        <v>88</v>
      </c>
    </row>
    <row r="22" spans="1:26" ht="15.75" customHeight="1">
      <c r="A22" s="217" t="s">
        <v>93</v>
      </c>
      <c r="B22" s="216">
        <v>0</v>
      </c>
      <c r="C22" s="214">
        <v>0</v>
      </c>
      <c r="D22" s="214">
        <v>0</v>
      </c>
      <c r="E22" s="214">
        <v>0</v>
      </c>
      <c r="F22" s="214">
        <v>0</v>
      </c>
      <c r="G22" s="214">
        <v>0</v>
      </c>
      <c r="H22" s="214">
        <v>0</v>
      </c>
      <c r="I22" s="214">
        <v>0</v>
      </c>
      <c r="J22" s="214">
        <v>0</v>
      </c>
      <c r="K22" s="214">
        <v>0</v>
      </c>
      <c r="L22" s="221" t="s">
        <v>94</v>
      </c>
    </row>
    <row r="23" spans="1:26" ht="17.25" customHeight="1">
      <c r="A23" s="218" t="s">
        <v>17</v>
      </c>
      <c r="B23" s="215">
        <v>12</v>
      </c>
      <c r="C23" s="215">
        <v>1</v>
      </c>
      <c r="D23" s="215">
        <v>2</v>
      </c>
      <c r="E23" s="215">
        <v>1</v>
      </c>
      <c r="F23" s="215">
        <v>4</v>
      </c>
      <c r="G23" s="215">
        <v>3</v>
      </c>
      <c r="H23" s="215">
        <v>0</v>
      </c>
      <c r="I23" s="215">
        <v>0</v>
      </c>
      <c r="J23" s="215">
        <f>B23+D23+F23+H23</f>
        <v>18</v>
      </c>
      <c r="K23" s="215">
        <v>5</v>
      </c>
      <c r="L23" s="220" t="s">
        <v>0</v>
      </c>
    </row>
    <row r="24" spans="1:26" ht="15.75" customHeight="1">
      <c r="A24" s="217" t="s">
        <v>44</v>
      </c>
      <c r="B24" s="214">
        <v>0</v>
      </c>
      <c r="C24" s="214">
        <v>0</v>
      </c>
      <c r="D24" s="214">
        <v>0</v>
      </c>
      <c r="E24" s="214">
        <v>0</v>
      </c>
      <c r="F24" s="214">
        <v>0</v>
      </c>
      <c r="G24" s="214">
        <v>0</v>
      </c>
      <c r="H24" s="214">
        <v>0</v>
      </c>
      <c r="I24" s="214">
        <v>0</v>
      </c>
      <c r="J24" s="214">
        <f>B24+D24+F24+H24</f>
        <v>0</v>
      </c>
      <c r="K24" s="214">
        <v>0</v>
      </c>
      <c r="L24" s="221" t="s">
        <v>47</v>
      </c>
      <c r="Z24" s="7"/>
    </row>
    <row r="25" spans="1:26" ht="15.75" customHeight="1">
      <c r="A25" s="217" t="s">
        <v>216</v>
      </c>
      <c r="B25" s="214">
        <v>0</v>
      </c>
      <c r="C25" s="214">
        <v>0</v>
      </c>
      <c r="D25" s="214">
        <v>1</v>
      </c>
      <c r="E25" s="214">
        <v>0</v>
      </c>
      <c r="F25" s="214">
        <v>2</v>
      </c>
      <c r="G25" s="214">
        <v>0</v>
      </c>
      <c r="H25" s="214">
        <v>0</v>
      </c>
      <c r="I25" s="214">
        <v>0</v>
      </c>
      <c r="J25" s="214">
        <f t="shared" ref="J25:J30" si="3">B25+D25+F25+H25</f>
        <v>3</v>
      </c>
      <c r="K25" s="214">
        <v>0</v>
      </c>
      <c r="L25" s="221" t="s">
        <v>48</v>
      </c>
      <c r="Z25" s="7"/>
    </row>
    <row r="26" spans="1:26" ht="15.75" customHeight="1">
      <c r="A26" s="217" t="s">
        <v>45</v>
      </c>
      <c r="B26" s="214">
        <v>0</v>
      </c>
      <c r="C26" s="214">
        <v>0</v>
      </c>
      <c r="D26" s="214">
        <v>0</v>
      </c>
      <c r="E26" s="214">
        <v>0</v>
      </c>
      <c r="F26" s="214">
        <v>0</v>
      </c>
      <c r="G26" s="214">
        <v>0</v>
      </c>
      <c r="H26" s="214">
        <v>0</v>
      </c>
      <c r="I26" s="214">
        <v>0</v>
      </c>
      <c r="J26" s="214">
        <f t="shared" si="3"/>
        <v>0</v>
      </c>
      <c r="K26" s="214">
        <v>0</v>
      </c>
      <c r="L26" s="221" t="s">
        <v>49</v>
      </c>
      <c r="Z26" s="7"/>
    </row>
    <row r="27" spans="1:26" ht="15.75" customHeight="1">
      <c r="A27" s="217" t="s">
        <v>46</v>
      </c>
      <c r="B27" s="214">
        <v>0</v>
      </c>
      <c r="C27" s="214">
        <v>0</v>
      </c>
      <c r="D27" s="214">
        <v>0</v>
      </c>
      <c r="E27" s="214">
        <v>0</v>
      </c>
      <c r="F27" s="214">
        <v>0</v>
      </c>
      <c r="G27" s="214">
        <v>3</v>
      </c>
      <c r="H27" s="214">
        <v>0</v>
      </c>
      <c r="I27" s="214">
        <v>0</v>
      </c>
      <c r="J27" s="214">
        <f t="shared" si="3"/>
        <v>0</v>
      </c>
      <c r="K27" s="214">
        <v>3</v>
      </c>
      <c r="L27" s="221" t="s">
        <v>87</v>
      </c>
      <c r="Q27" s="259"/>
      <c r="Z27" s="7"/>
    </row>
    <row r="28" spans="1:26" ht="24" customHeight="1">
      <c r="A28" s="217" t="s">
        <v>215</v>
      </c>
      <c r="B28" s="214">
        <v>2</v>
      </c>
      <c r="C28" s="214">
        <v>1</v>
      </c>
      <c r="D28" s="214">
        <v>1</v>
      </c>
      <c r="E28" s="214">
        <v>1</v>
      </c>
      <c r="F28" s="214">
        <v>2</v>
      </c>
      <c r="G28" s="214">
        <v>0</v>
      </c>
      <c r="H28" s="214">
        <v>0</v>
      </c>
      <c r="I28" s="214">
        <v>0</v>
      </c>
      <c r="J28" s="214">
        <f t="shared" si="3"/>
        <v>5</v>
      </c>
      <c r="K28" s="214">
        <v>2</v>
      </c>
      <c r="L28" s="221" t="s">
        <v>50</v>
      </c>
    </row>
    <row r="29" spans="1:26" ht="15.75" customHeight="1">
      <c r="A29" s="217" t="s">
        <v>89</v>
      </c>
      <c r="B29" s="214">
        <v>10</v>
      </c>
      <c r="C29" s="214">
        <v>0</v>
      </c>
      <c r="D29" s="214">
        <v>0</v>
      </c>
      <c r="E29" s="214">
        <v>0</v>
      </c>
      <c r="F29" s="214">
        <v>0</v>
      </c>
      <c r="G29" s="214">
        <v>0</v>
      </c>
      <c r="H29" s="214">
        <v>0</v>
      </c>
      <c r="I29" s="214">
        <v>0</v>
      </c>
      <c r="J29" s="214">
        <f t="shared" si="3"/>
        <v>10</v>
      </c>
      <c r="K29" s="214">
        <v>0</v>
      </c>
      <c r="L29" s="221" t="s">
        <v>88</v>
      </c>
    </row>
    <row r="30" spans="1:26" ht="15.75" customHeight="1" thickBot="1">
      <c r="A30" s="219" t="s">
        <v>93</v>
      </c>
      <c r="B30" s="222">
        <v>0</v>
      </c>
      <c r="C30" s="222">
        <v>0</v>
      </c>
      <c r="D30" s="222">
        <v>0</v>
      </c>
      <c r="E30" s="222">
        <v>0</v>
      </c>
      <c r="F30" s="222">
        <v>0</v>
      </c>
      <c r="G30" s="222">
        <v>0</v>
      </c>
      <c r="H30" s="222">
        <v>0</v>
      </c>
      <c r="I30" s="222">
        <v>0</v>
      </c>
      <c r="J30" s="214">
        <f t="shared" si="3"/>
        <v>0</v>
      </c>
      <c r="K30" s="222">
        <v>0</v>
      </c>
      <c r="L30" s="223" t="s">
        <v>94</v>
      </c>
    </row>
    <row r="31" spans="1:26" ht="15.75" customHeight="1">
      <c r="A31" s="258" t="s">
        <v>43</v>
      </c>
      <c r="B31" s="254"/>
      <c r="C31" s="254"/>
      <c r="D31" s="254"/>
      <c r="E31" s="254"/>
      <c r="F31" s="254"/>
      <c r="G31" s="254"/>
      <c r="H31" s="254"/>
      <c r="I31" s="254"/>
      <c r="J31" s="254"/>
      <c r="K31" s="254"/>
      <c r="L31" s="260" t="s">
        <v>42</v>
      </c>
    </row>
    <row r="32" spans="1:26" ht="73.5" customHeight="1">
      <c r="A32" s="326" t="s">
        <v>297</v>
      </c>
      <c r="B32" s="326"/>
      <c r="C32" s="326"/>
      <c r="D32" s="326"/>
      <c r="E32" s="326"/>
      <c r="F32" s="326"/>
      <c r="G32" s="326"/>
      <c r="H32" s="327" t="s">
        <v>132</v>
      </c>
      <c r="I32" s="327"/>
      <c r="J32" s="327"/>
      <c r="K32" s="327"/>
      <c r="L32" s="327"/>
    </row>
    <row r="33" spans="1:23" s="38" customFormat="1" ht="12">
      <c r="A33" s="255" t="s">
        <v>100</v>
      </c>
      <c r="B33" s="256"/>
      <c r="C33" s="256"/>
      <c r="D33" s="256"/>
      <c r="E33" s="256"/>
      <c r="F33" s="256"/>
      <c r="G33" s="256"/>
      <c r="H33" s="256"/>
      <c r="I33" s="256"/>
      <c r="J33" s="256"/>
      <c r="K33" s="256"/>
      <c r="L33" s="257" t="s">
        <v>101</v>
      </c>
      <c r="W33" s="37"/>
    </row>
  </sheetData>
  <mergeCells count="9">
    <mergeCell ref="A32:G32"/>
    <mergeCell ref="H32:L32"/>
    <mergeCell ref="A1:A2"/>
    <mergeCell ref="L1:L2"/>
    <mergeCell ref="B5:C5"/>
    <mergeCell ref="D5:E5"/>
    <mergeCell ref="F5:G5"/>
    <mergeCell ref="H5:I5"/>
    <mergeCell ref="J5:K5"/>
  </mergeCells>
  <printOptions horizontalCentered="1"/>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33"/>
  </sheetPr>
  <dimension ref="A1:U48"/>
  <sheetViews>
    <sheetView showGridLines="0" rightToLeft="1" view="pageBreakPreview" zoomScaleNormal="100" zoomScaleSheetLayoutView="100" workbookViewId="0">
      <selection activeCell="R19" sqref="R19"/>
    </sheetView>
  </sheetViews>
  <sheetFormatPr defaultRowHeight="12.75"/>
  <cols>
    <col min="1" max="1" width="7.7109375" style="1" customWidth="1"/>
    <col min="2" max="14" width="6.42578125" style="1" customWidth="1"/>
    <col min="15" max="15" width="7.42578125" style="1" customWidth="1"/>
    <col min="16" max="16" width="14.5703125" style="152" customWidth="1"/>
    <col min="17" max="20" width="9.140625" style="118"/>
    <col min="21" max="233" width="9.140625" style="1"/>
    <col min="234" max="234" width="7.7109375" style="1" customWidth="1"/>
    <col min="235" max="235" width="6" style="1" bestFit="1" customWidth="1"/>
    <col min="236" max="236" width="5.42578125" style="1" customWidth="1"/>
    <col min="237" max="247" width="6.7109375" style="1" customWidth="1"/>
    <col min="248" max="248" width="7.7109375" style="1" customWidth="1"/>
    <col min="249" max="489" width="9.140625" style="1"/>
    <col min="490" max="490" width="7.7109375" style="1" customWidth="1"/>
    <col min="491" max="491" width="6" style="1" bestFit="1" customWidth="1"/>
    <col min="492" max="492" width="5.42578125" style="1" customWidth="1"/>
    <col min="493" max="503" width="6.7109375" style="1" customWidth="1"/>
    <col min="504" max="504" width="7.7109375" style="1" customWidth="1"/>
    <col min="505" max="745" width="9.140625" style="1"/>
    <col min="746" max="746" width="7.7109375" style="1" customWidth="1"/>
    <col min="747" max="747" width="6" style="1" bestFit="1" customWidth="1"/>
    <col min="748" max="748" width="5.42578125" style="1" customWidth="1"/>
    <col min="749" max="759" width="6.7109375" style="1" customWidth="1"/>
    <col min="760" max="760" width="7.7109375" style="1" customWidth="1"/>
    <col min="761" max="1001" width="9.140625" style="1"/>
    <col min="1002" max="1002" width="7.7109375" style="1" customWidth="1"/>
    <col min="1003" max="1003" width="6" style="1" bestFit="1" customWidth="1"/>
    <col min="1004" max="1004" width="5.42578125" style="1" customWidth="1"/>
    <col min="1005" max="1015" width="6.7109375" style="1" customWidth="1"/>
    <col min="1016" max="1016" width="7.7109375" style="1" customWidth="1"/>
    <col min="1017" max="1257" width="9.140625" style="1"/>
    <col min="1258" max="1258" width="7.7109375" style="1" customWidth="1"/>
    <col min="1259" max="1259" width="6" style="1" bestFit="1" customWidth="1"/>
    <col min="1260" max="1260" width="5.42578125" style="1" customWidth="1"/>
    <col min="1261" max="1271" width="6.7109375" style="1" customWidth="1"/>
    <col min="1272" max="1272" width="7.7109375" style="1" customWidth="1"/>
    <col min="1273" max="1513" width="9.140625" style="1"/>
    <col min="1514" max="1514" width="7.7109375" style="1" customWidth="1"/>
    <col min="1515" max="1515" width="6" style="1" bestFit="1" customWidth="1"/>
    <col min="1516" max="1516" width="5.42578125" style="1" customWidth="1"/>
    <col min="1517" max="1527" width="6.7109375" style="1" customWidth="1"/>
    <col min="1528" max="1528" width="7.7109375" style="1" customWidth="1"/>
    <col min="1529" max="1769" width="9.140625" style="1"/>
    <col min="1770" max="1770" width="7.7109375" style="1" customWidth="1"/>
    <col min="1771" max="1771" width="6" style="1" bestFit="1" customWidth="1"/>
    <col min="1772" max="1772" width="5.42578125" style="1" customWidth="1"/>
    <col min="1773" max="1783" width="6.7109375" style="1" customWidth="1"/>
    <col min="1784" max="1784" width="7.7109375" style="1" customWidth="1"/>
    <col min="1785" max="2025" width="9.140625" style="1"/>
    <col min="2026" max="2026" width="7.7109375" style="1" customWidth="1"/>
    <col min="2027" max="2027" width="6" style="1" bestFit="1" customWidth="1"/>
    <col min="2028" max="2028" width="5.42578125" style="1" customWidth="1"/>
    <col min="2029" max="2039" width="6.7109375" style="1" customWidth="1"/>
    <col min="2040" max="2040" width="7.7109375" style="1" customWidth="1"/>
    <col min="2041" max="2281" width="9.140625" style="1"/>
    <col min="2282" max="2282" width="7.7109375" style="1" customWidth="1"/>
    <col min="2283" max="2283" width="6" style="1" bestFit="1" customWidth="1"/>
    <col min="2284" max="2284" width="5.42578125" style="1" customWidth="1"/>
    <col min="2285" max="2295" width="6.7109375" style="1" customWidth="1"/>
    <col min="2296" max="2296" width="7.7109375" style="1" customWidth="1"/>
    <col min="2297" max="2537" width="9.140625" style="1"/>
    <col min="2538" max="2538" width="7.7109375" style="1" customWidth="1"/>
    <col min="2539" max="2539" width="6" style="1" bestFit="1" customWidth="1"/>
    <col min="2540" max="2540" width="5.42578125" style="1" customWidth="1"/>
    <col min="2541" max="2551" width="6.7109375" style="1" customWidth="1"/>
    <col min="2552" max="2552" width="7.7109375" style="1" customWidth="1"/>
    <col min="2553" max="2793" width="9.140625" style="1"/>
    <col min="2794" max="2794" width="7.7109375" style="1" customWidth="1"/>
    <col min="2795" max="2795" width="6" style="1" bestFit="1" customWidth="1"/>
    <col min="2796" max="2796" width="5.42578125" style="1" customWidth="1"/>
    <col min="2797" max="2807" width="6.7109375" style="1" customWidth="1"/>
    <col min="2808" max="2808" width="7.7109375" style="1" customWidth="1"/>
    <col min="2809" max="3049" width="9.140625" style="1"/>
    <col min="3050" max="3050" width="7.7109375" style="1" customWidth="1"/>
    <col min="3051" max="3051" width="6" style="1" bestFit="1" customWidth="1"/>
    <col min="3052" max="3052" width="5.42578125" style="1" customWidth="1"/>
    <col min="3053" max="3063" width="6.7109375" style="1" customWidth="1"/>
    <col min="3064" max="3064" width="7.7109375" style="1" customWidth="1"/>
    <col min="3065" max="3305" width="9.140625" style="1"/>
    <col min="3306" max="3306" width="7.7109375" style="1" customWidth="1"/>
    <col min="3307" max="3307" width="6" style="1" bestFit="1" customWidth="1"/>
    <col min="3308" max="3308" width="5.42578125" style="1" customWidth="1"/>
    <col min="3309" max="3319" width="6.7109375" style="1" customWidth="1"/>
    <col min="3320" max="3320" width="7.7109375" style="1" customWidth="1"/>
    <col min="3321" max="3561" width="9.140625" style="1"/>
    <col min="3562" max="3562" width="7.7109375" style="1" customWidth="1"/>
    <col min="3563" max="3563" width="6" style="1" bestFit="1" customWidth="1"/>
    <col min="3564" max="3564" width="5.42578125" style="1" customWidth="1"/>
    <col min="3565" max="3575" width="6.7109375" style="1" customWidth="1"/>
    <col min="3576" max="3576" width="7.7109375" style="1" customWidth="1"/>
    <col min="3577" max="3817" width="9.140625" style="1"/>
    <col min="3818" max="3818" width="7.7109375" style="1" customWidth="1"/>
    <col min="3819" max="3819" width="6" style="1" bestFit="1" customWidth="1"/>
    <col min="3820" max="3820" width="5.42578125" style="1" customWidth="1"/>
    <col min="3821" max="3831" width="6.7109375" style="1" customWidth="1"/>
    <col min="3832" max="3832" width="7.7109375" style="1" customWidth="1"/>
    <col min="3833" max="4073" width="9.140625" style="1"/>
    <col min="4074" max="4074" width="7.7109375" style="1" customWidth="1"/>
    <col min="4075" max="4075" width="6" style="1" bestFit="1" customWidth="1"/>
    <col min="4076" max="4076" width="5.42578125" style="1" customWidth="1"/>
    <col min="4077" max="4087" width="6.7109375" style="1" customWidth="1"/>
    <col min="4088" max="4088" width="7.7109375" style="1" customWidth="1"/>
    <col min="4089" max="4329" width="9.140625" style="1"/>
    <col min="4330" max="4330" width="7.7109375" style="1" customWidth="1"/>
    <col min="4331" max="4331" width="6" style="1" bestFit="1" customWidth="1"/>
    <col min="4332" max="4332" width="5.42578125" style="1" customWidth="1"/>
    <col min="4333" max="4343" width="6.7109375" style="1" customWidth="1"/>
    <col min="4344" max="4344" width="7.7109375" style="1" customWidth="1"/>
    <col min="4345" max="4585" width="9.140625" style="1"/>
    <col min="4586" max="4586" width="7.7109375" style="1" customWidth="1"/>
    <col min="4587" max="4587" width="6" style="1" bestFit="1" customWidth="1"/>
    <col min="4588" max="4588" width="5.42578125" style="1" customWidth="1"/>
    <col min="4589" max="4599" width="6.7109375" style="1" customWidth="1"/>
    <col min="4600" max="4600" width="7.7109375" style="1" customWidth="1"/>
    <col min="4601" max="4841" width="9.140625" style="1"/>
    <col min="4842" max="4842" width="7.7109375" style="1" customWidth="1"/>
    <col min="4843" max="4843" width="6" style="1" bestFit="1" customWidth="1"/>
    <col min="4844" max="4844" width="5.42578125" style="1" customWidth="1"/>
    <col min="4845" max="4855" width="6.7109375" style="1" customWidth="1"/>
    <col min="4856" max="4856" width="7.7109375" style="1" customWidth="1"/>
    <col min="4857" max="5097" width="9.140625" style="1"/>
    <col min="5098" max="5098" width="7.7109375" style="1" customWidth="1"/>
    <col min="5099" max="5099" width="6" style="1" bestFit="1" customWidth="1"/>
    <col min="5100" max="5100" width="5.42578125" style="1" customWidth="1"/>
    <col min="5101" max="5111" width="6.7109375" style="1" customWidth="1"/>
    <col min="5112" max="5112" width="7.7109375" style="1" customWidth="1"/>
    <col min="5113" max="5353" width="9.140625" style="1"/>
    <col min="5354" max="5354" width="7.7109375" style="1" customWidth="1"/>
    <col min="5355" max="5355" width="6" style="1" bestFit="1" customWidth="1"/>
    <col min="5356" max="5356" width="5.42578125" style="1" customWidth="1"/>
    <col min="5357" max="5367" width="6.7109375" style="1" customWidth="1"/>
    <col min="5368" max="5368" width="7.7109375" style="1" customWidth="1"/>
    <col min="5369" max="5609" width="9.140625" style="1"/>
    <col min="5610" max="5610" width="7.7109375" style="1" customWidth="1"/>
    <col min="5611" max="5611" width="6" style="1" bestFit="1" customWidth="1"/>
    <col min="5612" max="5612" width="5.42578125" style="1" customWidth="1"/>
    <col min="5613" max="5623" width="6.7109375" style="1" customWidth="1"/>
    <col min="5624" max="5624" width="7.7109375" style="1" customWidth="1"/>
    <col min="5625" max="5865" width="9.140625" style="1"/>
    <col min="5866" max="5866" width="7.7109375" style="1" customWidth="1"/>
    <col min="5867" max="5867" width="6" style="1" bestFit="1" customWidth="1"/>
    <col min="5868" max="5868" width="5.42578125" style="1" customWidth="1"/>
    <col min="5869" max="5879" width="6.7109375" style="1" customWidth="1"/>
    <col min="5880" max="5880" width="7.7109375" style="1" customWidth="1"/>
    <col min="5881" max="6121" width="9.140625" style="1"/>
    <col min="6122" max="6122" width="7.7109375" style="1" customWidth="1"/>
    <col min="6123" max="6123" width="6" style="1" bestFit="1" customWidth="1"/>
    <col min="6124" max="6124" width="5.42578125" style="1" customWidth="1"/>
    <col min="6125" max="6135" width="6.7109375" style="1" customWidth="1"/>
    <col min="6136" max="6136" width="7.7109375" style="1" customWidth="1"/>
    <col min="6137" max="6377" width="9.140625" style="1"/>
    <col min="6378" max="6378" width="7.7109375" style="1" customWidth="1"/>
    <col min="6379" max="6379" width="6" style="1" bestFit="1" customWidth="1"/>
    <col min="6380" max="6380" width="5.42578125" style="1" customWidth="1"/>
    <col min="6381" max="6391" width="6.7109375" style="1" customWidth="1"/>
    <col min="6392" max="6392" width="7.7109375" style="1" customWidth="1"/>
    <col min="6393" max="6633" width="9.140625" style="1"/>
    <col min="6634" max="6634" width="7.7109375" style="1" customWidth="1"/>
    <col min="6635" max="6635" width="6" style="1" bestFit="1" customWidth="1"/>
    <col min="6636" max="6636" width="5.42578125" style="1" customWidth="1"/>
    <col min="6637" max="6647" width="6.7109375" style="1" customWidth="1"/>
    <col min="6648" max="6648" width="7.7109375" style="1" customWidth="1"/>
    <col min="6649" max="6889" width="9.140625" style="1"/>
    <col min="6890" max="6890" width="7.7109375" style="1" customWidth="1"/>
    <col min="6891" max="6891" width="6" style="1" bestFit="1" customWidth="1"/>
    <col min="6892" max="6892" width="5.42578125" style="1" customWidth="1"/>
    <col min="6893" max="6903" width="6.7109375" style="1" customWidth="1"/>
    <col min="6904" max="6904" width="7.7109375" style="1" customWidth="1"/>
    <col min="6905" max="7145" width="9.140625" style="1"/>
    <col min="7146" max="7146" width="7.7109375" style="1" customWidth="1"/>
    <col min="7147" max="7147" width="6" style="1" bestFit="1" customWidth="1"/>
    <col min="7148" max="7148" width="5.42578125" style="1" customWidth="1"/>
    <col min="7149" max="7159" width="6.7109375" style="1" customWidth="1"/>
    <col min="7160" max="7160" width="7.7109375" style="1" customWidth="1"/>
    <col min="7161" max="7401" width="9.140625" style="1"/>
    <col min="7402" max="7402" width="7.7109375" style="1" customWidth="1"/>
    <col min="7403" max="7403" width="6" style="1" bestFit="1" customWidth="1"/>
    <col min="7404" max="7404" width="5.42578125" style="1" customWidth="1"/>
    <col min="7405" max="7415" width="6.7109375" style="1" customWidth="1"/>
    <col min="7416" max="7416" width="7.7109375" style="1" customWidth="1"/>
    <col min="7417" max="7657" width="9.140625" style="1"/>
    <col min="7658" max="7658" width="7.7109375" style="1" customWidth="1"/>
    <col min="7659" max="7659" width="6" style="1" bestFit="1" customWidth="1"/>
    <col min="7660" max="7660" width="5.42578125" style="1" customWidth="1"/>
    <col min="7661" max="7671" width="6.7109375" style="1" customWidth="1"/>
    <col min="7672" max="7672" width="7.7109375" style="1" customWidth="1"/>
    <col min="7673" max="7913" width="9.140625" style="1"/>
    <col min="7914" max="7914" width="7.7109375" style="1" customWidth="1"/>
    <col min="7915" max="7915" width="6" style="1" bestFit="1" customWidth="1"/>
    <col min="7916" max="7916" width="5.42578125" style="1" customWidth="1"/>
    <col min="7917" max="7927" width="6.7109375" style="1" customWidth="1"/>
    <col min="7928" max="7928" width="7.7109375" style="1" customWidth="1"/>
    <col min="7929" max="8169" width="9.140625" style="1"/>
    <col min="8170" max="8170" width="7.7109375" style="1" customWidth="1"/>
    <col min="8171" max="8171" width="6" style="1" bestFit="1" customWidth="1"/>
    <col min="8172" max="8172" width="5.42578125" style="1" customWidth="1"/>
    <col min="8173" max="8183" width="6.7109375" style="1" customWidth="1"/>
    <col min="8184" max="8184" width="7.7109375" style="1" customWidth="1"/>
    <col min="8185" max="8425" width="9.140625" style="1"/>
    <col min="8426" max="8426" width="7.7109375" style="1" customWidth="1"/>
    <col min="8427" max="8427" width="6" style="1" bestFit="1" customWidth="1"/>
    <col min="8428" max="8428" width="5.42578125" style="1" customWidth="1"/>
    <col min="8429" max="8439" width="6.7109375" style="1" customWidth="1"/>
    <col min="8440" max="8440" width="7.7109375" style="1" customWidth="1"/>
    <col min="8441" max="8681" width="9.140625" style="1"/>
    <col min="8682" max="8682" width="7.7109375" style="1" customWidth="1"/>
    <col min="8683" max="8683" width="6" style="1" bestFit="1" customWidth="1"/>
    <col min="8684" max="8684" width="5.42578125" style="1" customWidth="1"/>
    <col min="8685" max="8695" width="6.7109375" style="1" customWidth="1"/>
    <col min="8696" max="8696" width="7.7109375" style="1" customWidth="1"/>
    <col min="8697" max="8937" width="9.140625" style="1"/>
    <col min="8938" max="8938" width="7.7109375" style="1" customWidth="1"/>
    <col min="8939" max="8939" width="6" style="1" bestFit="1" customWidth="1"/>
    <col min="8940" max="8940" width="5.42578125" style="1" customWidth="1"/>
    <col min="8941" max="8951" width="6.7109375" style="1" customWidth="1"/>
    <col min="8952" max="8952" width="7.7109375" style="1" customWidth="1"/>
    <col min="8953" max="9193" width="9.140625" style="1"/>
    <col min="9194" max="9194" width="7.7109375" style="1" customWidth="1"/>
    <col min="9195" max="9195" width="6" style="1" bestFit="1" customWidth="1"/>
    <col min="9196" max="9196" width="5.42578125" style="1" customWidth="1"/>
    <col min="9197" max="9207" width="6.7109375" style="1" customWidth="1"/>
    <col min="9208" max="9208" width="7.7109375" style="1" customWidth="1"/>
    <col min="9209" max="9449" width="9.140625" style="1"/>
    <col min="9450" max="9450" width="7.7109375" style="1" customWidth="1"/>
    <col min="9451" max="9451" width="6" style="1" bestFit="1" customWidth="1"/>
    <col min="9452" max="9452" width="5.42578125" style="1" customWidth="1"/>
    <col min="9453" max="9463" width="6.7109375" style="1" customWidth="1"/>
    <col min="9464" max="9464" width="7.7109375" style="1" customWidth="1"/>
    <col min="9465" max="9705" width="9.140625" style="1"/>
    <col min="9706" max="9706" width="7.7109375" style="1" customWidth="1"/>
    <col min="9707" max="9707" width="6" style="1" bestFit="1" customWidth="1"/>
    <col min="9708" max="9708" width="5.42578125" style="1" customWidth="1"/>
    <col min="9709" max="9719" width="6.7109375" style="1" customWidth="1"/>
    <col min="9720" max="9720" width="7.7109375" style="1" customWidth="1"/>
    <col min="9721" max="9961" width="9.140625" style="1"/>
    <col min="9962" max="9962" width="7.7109375" style="1" customWidth="1"/>
    <col min="9963" max="9963" width="6" style="1" bestFit="1" customWidth="1"/>
    <col min="9964" max="9964" width="5.42578125" style="1" customWidth="1"/>
    <col min="9965" max="9975" width="6.7109375" style="1" customWidth="1"/>
    <col min="9976" max="9976" width="7.7109375" style="1" customWidth="1"/>
    <col min="9977" max="10217" width="9.140625" style="1"/>
    <col min="10218" max="10218" width="7.7109375" style="1" customWidth="1"/>
    <col min="10219" max="10219" width="6" style="1" bestFit="1" customWidth="1"/>
    <col min="10220" max="10220" width="5.42578125" style="1" customWidth="1"/>
    <col min="10221" max="10231" width="6.7109375" style="1" customWidth="1"/>
    <col min="10232" max="10232" width="7.7109375" style="1" customWidth="1"/>
    <col min="10233" max="10473" width="9.140625" style="1"/>
    <col min="10474" max="10474" width="7.7109375" style="1" customWidth="1"/>
    <col min="10475" max="10475" width="6" style="1" bestFit="1" customWidth="1"/>
    <col min="10476" max="10476" width="5.42578125" style="1" customWidth="1"/>
    <col min="10477" max="10487" width="6.7109375" style="1" customWidth="1"/>
    <col min="10488" max="10488" width="7.7109375" style="1" customWidth="1"/>
    <col min="10489" max="10729" width="9.140625" style="1"/>
    <col min="10730" max="10730" width="7.7109375" style="1" customWidth="1"/>
    <col min="10731" max="10731" width="6" style="1" bestFit="1" customWidth="1"/>
    <col min="10732" max="10732" width="5.42578125" style="1" customWidth="1"/>
    <col min="10733" max="10743" width="6.7109375" style="1" customWidth="1"/>
    <col min="10744" max="10744" width="7.7109375" style="1" customWidth="1"/>
    <col min="10745" max="10985" width="9.140625" style="1"/>
    <col min="10986" max="10986" width="7.7109375" style="1" customWidth="1"/>
    <col min="10987" max="10987" width="6" style="1" bestFit="1" customWidth="1"/>
    <col min="10988" max="10988" width="5.42578125" style="1" customWidth="1"/>
    <col min="10989" max="10999" width="6.7109375" style="1" customWidth="1"/>
    <col min="11000" max="11000" width="7.7109375" style="1" customWidth="1"/>
    <col min="11001" max="11241" width="9.140625" style="1"/>
    <col min="11242" max="11242" width="7.7109375" style="1" customWidth="1"/>
    <col min="11243" max="11243" width="6" style="1" bestFit="1" customWidth="1"/>
    <col min="11244" max="11244" width="5.42578125" style="1" customWidth="1"/>
    <col min="11245" max="11255" width="6.7109375" style="1" customWidth="1"/>
    <col min="11256" max="11256" width="7.7109375" style="1" customWidth="1"/>
    <col min="11257" max="11497" width="9.140625" style="1"/>
    <col min="11498" max="11498" width="7.7109375" style="1" customWidth="1"/>
    <col min="11499" max="11499" width="6" style="1" bestFit="1" customWidth="1"/>
    <col min="11500" max="11500" width="5.42578125" style="1" customWidth="1"/>
    <col min="11501" max="11511" width="6.7109375" style="1" customWidth="1"/>
    <col min="11512" max="11512" width="7.7109375" style="1" customWidth="1"/>
    <col min="11513" max="11753" width="9.140625" style="1"/>
    <col min="11754" max="11754" width="7.7109375" style="1" customWidth="1"/>
    <col min="11755" max="11755" width="6" style="1" bestFit="1" customWidth="1"/>
    <col min="11756" max="11756" width="5.42578125" style="1" customWidth="1"/>
    <col min="11757" max="11767" width="6.7109375" style="1" customWidth="1"/>
    <col min="11768" max="11768" width="7.7109375" style="1" customWidth="1"/>
    <col min="11769" max="12009" width="9.140625" style="1"/>
    <col min="12010" max="12010" width="7.7109375" style="1" customWidth="1"/>
    <col min="12011" max="12011" width="6" style="1" bestFit="1" customWidth="1"/>
    <col min="12012" max="12012" width="5.42578125" style="1" customWidth="1"/>
    <col min="12013" max="12023" width="6.7109375" style="1" customWidth="1"/>
    <col min="12024" max="12024" width="7.7109375" style="1" customWidth="1"/>
    <col min="12025" max="12265" width="9.140625" style="1"/>
    <col min="12266" max="12266" width="7.7109375" style="1" customWidth="1"/>
    <col min="12267" max="12267" width="6" style="1" bestFit="1" customWidth="1"/>
    <col min="12268" max="12268" width="5.42578125" style="1" customWidth="1"/>
    <col min="12269" max="12279" width="6.7109375" style="1" customWidth="1"/>
    <col min="12280" max="12280" width="7.7109375" style="1" customWidth="1"/>
    <col min="12281" max="12521" width="9.140625" style="1"/>
    <col min="12522" max="12522" width="7.7109375" style="1" customWidth="1"/>
    <col min="12523" max="12523" width="6" style="1" bestFit="1" customWidth="1"/>
    <col min="12524" max="12524" width="5.42578125" style="1" customWidth="1"/>
    <col min="12525" max="12535" width="6.7109375" style="1" customWidth="1"/>
    <col min="12536" max="12536" width="7.7109375" style="1" customWidth="1"/>
    <col min="12537" max="12777" width="9.140625" style="1"/>
    <col min="12778" max="12778" width="7.7109375" style="1" customWidth="1"/>
    <col min="12779" max="12779" width="6" style="1" bestFit="1" customWidth="1"/>
    <col min="12780" max="12780" width="5.42578125" style="1" customWidth="1"/>
    <col min="12781" max="12791" width="6.7109375" style="1" customWidth="1"/>
    <col min="12792" max="12792" width="7.7109375" style="1" customWidth="1"/>
    <col min="12793" max="13033" width="9.140625" style="1"/>
    <col min="13034" max="13034" width="7.7109375" style="1" customWidth="1"/>
    <col min="13035" max="13035" width="6" style="1" bestFit="1" customWidth="1"/>
    <col min="13036" max="13036" width="5.42578125" style="1" customWidth="1"/>
    <col min="13037" max="13047" width="6.7109375" style="1" customWidth="1"/>
    <col min="13048" max="13048" width="7.7109375" style="1" customWidth="1"/>
    <col min="13049" max="13289" width="9.140625" style="1"/>
    <col min="13290" max="13290" width="7.7109375" style="1" customWidth="1"/>
    <col min="13291" max="13291" width="6" style="1" bestFit="1" customWidth="1"/>
    <col min="13292" max="13292" width="5.42578125" style="1" customWidth="1"/>
    <col min="13293" max="13303" width="6.7109375" style="1" customWidth="1"/>
    <col min="13304" max="13304" width="7.7109375" style="1" customWidth="1"/>
    <col min="13305" max="13545" width="9.140625" style="1"/>
    <col min="13546" max="13546" width="7.7109375" style="1" customWidth="1"/>
    <col min="13547" max="13547" width="6" style="1" bestFit="1" customWidth="1"/>
    <col min="13548" max="13548" width="5.42578125" style="1" customWidth="1"/>
    <col min="13549" max="13559" width="6.7109375" style="1" customWidth="1"/>
    <col min="13560" max="13560" width="7.7109375" style="1" customWidth="1"/>
    <col min="13561" max="13801" width="9.140625" style="1"/>
    <col min="13802" max="13802" width="7.7109375" style="1" customWidth="1"/>
    <col min="13803" max="13803" width="6" style="1" bestFit="1" customWidth="1"/>
    <col min="13804" max="13804" width="5.42578125" style="1" customWidth="1"/>
    <col min="13805" max="13815" width="6.7109375" style="1" customWidth="1"/>
    <col min="13816" max="13816" width="7.7109375" style="1" customWidth="1"/>
    <col min="13817" max="14057" width="9.140625" style="1"/>
    <col min="14058" max="14058" width="7.7109375" style="1" customWidth="1"/>
    <col min="14059" max="14059" width="6" style="1" bestFit="1" customWidth="1"/>
    <col min="14060" max="14060" width="5.42578125" style="1" customWidth="1"/>
    <col min="14061" max="14071" width="6.7109375" style="1" customWidth="1"/>
    <col min="14072" max="14072" width="7.7109375" style="1" customWidth="1"/>
    <col min="14073" max="14313" width="9.140625" style="1"/>
    <col min="14314" max="14314" width="7.7109375" style="1" customWidth="1"/>
    <col min="14315" max="14315" width="6" style="1" bestFit="1" customWidth="1"/>
    <col min="14316" max="14316" width="5.42578125" style="1" customWidth="1"/>
    <col min="14317" max="14327" width="6.7109375" style="1" customWidth="1"/>
    <col min="14328" max="14328" width="7.7109375" style="1" customWidth="1"/>
    <col min="14329" max="14569" width="9.140625" style="1"/>
    <col min="14570" max="14570" width="7.7109375" style="1" customWidth="1"/>
    <col min="14571" max="14571" width="6" style="1" bestFit="1" customWidth="1"/>
    <col min="14572" max="14572" width="5.42578125" style="1" customWidth="1"/>
    <col min="14573" max="14583" width="6.7109375" style="1" customWidth="1"/>
    <col min="14584" max="14584" width="7.7109375" style="1" customWidth="1"/>
    <col min="14585" max="14825" width="9.140625" style="1"/>
    <col min="14826" max="14826" width="7.7109375" style="1" customWidth="1"/>
    <col min="14827" max="14827" width="6" style="1" bestFit="1" customWidth="1"/>
    <col min="14828" max="14828" width="5.42578125" style="1" customWidth="1"/>
    <col min="14829" max="14839" width="6.7109375" style="1" customWidth="1"/>
    <col min="14840" max="14840" width="7.7109375" style="1" customWidth="1"/>
    <col min="14841" max="15081" width="9.140625" style="1"/>
    <col min="15082" max="15082" width="7.7109375" style="1" customWidth="1"/>
    <col min="15083" max="15083" width="6" style="1" bestFit="1" customWidth="1"/>
    <col min="15084" max="15084" width="5.42578125" style="1" customWidth="1"/>
    <col min="15085" max="15095" width="6.7109375" style="1" customWidth="1"/>
    <col min="15096" max="15096" width="7.7109375" style="1" customWidth="1"/>
    <col min="15097" max="15337" width="9.140625" style="1"/>
    <col min="15338" max="15338" width="7.7109375" style="1" customWidth="1"/>
    <col min="15339" max="15339" width="6" style="1" bestFit="1" customWidth="1"/>
    <col min="15340" max="15340" width="5.42578125" style="1" customWidth="1"/>
    <col min="15341" max="15351" width="6.7109375" style="1" customWidth="1"/>
    <col min="15352" max="15352" width="7.7109375" style="1" customWidth="1"/>
    <col min="15353" max="15593" width="9.140625" style="1"/>
    <col min="15594" max="15594" width="7.7109375" style="1" customWidth="1"/>
    <col min="15595" max="15595" width="6" style="1" bestFit="1" customWidth="1"/>
    <col min="15596" max="15596" width="5.42578125" style="1" customWidth="1"/>
    <col min="15597" max="15607" width="6.7109375" style="1" customWidth="1"/>
    <col min="15608" max="15608" width="7.7109375" style="1" customWidth="1"/>
    <col min="15609" max="15849" width="9.140625" style="1"/>
    <col min="15850" max="15850" width="7.7109375" style="1" customWidth="1"/>
    <col min="15851" max="15851" width="6" style="1" bestFit="1" customWidth="1"/>
    <col min="15852" max="15852" width="5.42578125" style="1" customWidth="1"/>
    <col min="15853" max="15863" width="6.7109375" style="1" customWidth="1"/>
    <col min="15864" max="15864" width="7.7109375" style="1" customWidth="1"/>
    <col min="15865" max="16105" width="9.140625" style="1"/>
    <col min="16106" max="16106" width="7.7109375" style="1" customWidth="1"/>
    <col min="16107" max="16107" width="6" style="1" bestFit="1" customWidth="1"/>
    <col min="16108" max="16108" width="5.42578125" style="1" customWidth="1"/>
    <col min="16109" max="16119" width="6.7109375" style="1" customWidth="1"/>
    <col min="16120" max="16120" width="7.7109375" style="1" customWidth="1"/>
    <col min="16121" max="16383" width="9.140625" style="1"/>
    <col min="16384" max="16384" width="9.140625" style="1" customWidth="1"/>
  </cols>
  <sheetData>
    <row r="1" spans="1:21" ht="15.75">
      <c r="A1" s="328" t="s">
        <v>130</v>
      </c>
      <c r="B1" s="231" t="s">
        <v>95</v>
      </c>
      <c r="C1" s="46"/>
      <c r="D1" s="46"/>
      <c r="E1" s="46"/>
      <c r="F1" s="46"/>
      <c r="G1" s="46"/>
      <c r="H1" s="46"/>
      <c r="I1" s="46"/>
      <c r="J1" s="46"/>
      <c r="K1" s="46"/>
      <c r="L1" s="46"/>
      <c r="M1" s="46"/>
      <c r="N1" s="307" t="s">
        <v>239</v>
      </c>
      <c r="O1" s="307"/>
    </row>
    <row r="2" spans="1:21" ht="15.75">
      <c r="A2" s="328"/>
      <c r="B2" s="232" t="s">
        <v>217</v>
      </c>
      <c r="C2" s="47"/>
      <c r="D2" s="47"/>
      <c r="E2" s="47"/>
      <c r="F2" s="47"/>
      <c r="G2" s="47"/>
      <c r="H2" s="47"/>
      <c r="I2" s="47"/>
      <c r="J2" s="47"/>
      <c r="K2" s="47"/>
      <c r="L2" s="47"/>
      <c r="M2" s="47"/>
      <c r="N2" s="307"/>
      <c r="O2" s="307"/>
    </row>
    <row r="3" spans="1:21" s="3" customFormat="1" ht="13.5" thickBot="1">
      <c r="A3" s="8"/>
      <c r="B3" s="8"/>
      <c r="C3" s="8"/>
      <c r="D3" s="8"/>
      <c r="E3" s="8"/>
      <c r="F3" s="8"/>
      <c r="G3" s="8"/>
      <c r="H3" s="8"/>
      <c r="I3" s="8"/>
      <c r="J3" s="8"/>
      <c r="K3" s="8"/>
      <c r="L3" s="8"/>
      <c r="M3" s="8"/>
      <c r="N3" s="8"/>
      <c r="O3" s="8"/>
      <c r="P3" s="153"/>
      <c r="Q3" s="119"/>
      <c r="R3" s="119"/>
      <c r="S3" s="119"/>
      <c r="T3" s="119"/>
    </row>
    <row r="4" spans="1:21" ht="21.75" customHeight="1">
      <c r="A4" s="42"/>
      <c r="B4" s="141" t="s">
        <v>64</v>
      </c>
      <c r="C4" s="43"/>
      <c r="D4" s="43"/>
      <c r="E4" s="44"/>
      <c r="F4" s="44"/>
      <c r="G4" s="44"/>
      <c r="H4" s="44"/>
      <c r="I4" s="44"/>
      <c r="J4" s="44"/>
      <c r="K4" s="43"/>
      <c r="L4" s="45"/>
      <c r="M4" s="45"/>
      <c r="N4" s="142" t="s">
        <v>63</v>
      </c>
      <c r="O4" s="45"/>
      <c r="T4" s="134"/>
      <c r="U4" s="134"/>
    </row>
    <row r="5" spans="1:21" ht="110.25">
      <c r="A5" s="225" t="s">
        <v>296</v>
      </c>
      <c r="B5" s="224" t="s">
        <v>109</v>
      </c>
      <c r="C5" s="224" t="s">
        <v>110</v>
      </c>
      <c r="D5" s="224" t="s">
        <v>111</v>
      </c>
      <c r="E5" s="224" t="s">
        <v>112</v>
      </c>
      <c r="F5" s="224" t="s">
        <v>113</v>
      </c>
      <c r="G5" s="224" t="s">
        <v>114</v>
      </c>
      <c r="H5" s="224" t="s">
        <v>195</v>
      </c>
      <c r="I5" s="224" t="s">
        <v>115</v>
      </c>
      <c r="J5" s="224" t="s">
        <v>116</v>
      </c>
      <c r="K5" s="224" t="s">
        <v>117</v>
      </c>
      <c r="L5" s="224" t="s">
        <v>118</v>
      </c>
      <c r="M5" s="224" t="s">
        <v>119</v>
      </c>
      <c r="N5" s="224" t="s">
        <v>120</v>
      </c>
      <c r="O5" s="145" t="s">
        <v>129</v>
      </c>
      <c r="Q5" s="118">
        <v>2011</v>
      </c>
      <c r="R5" s="118">
        <v>2022</v>
      </c>
      <c r="T5" s="134"/>
      <c r="U5" s="134"/>
    </row>
    <row r="6" spans="1:21" ht="20.100000000000001" customHeight="1">
      <c r="A6" s="226">
        <v>2022</v>
      </c>
      <c r="B6" s="41">
        <v>125</v>
      </c>
      <c r="C6" s="41">
        <v>708</v>
      </c>
      <c r="D6" s="41">
        <v>33</v>
      </c>
      <c r="E6" s="41">
        <v>8</v>
      </c>
      <c r="F6" s="41" t="s">
        <v>85</v>
      </c>
      <c r="G6" s="41">
        <v>66</v>
      </c>
      <c r="H6" s="41" t="s">
        <v>85</v>
      </c>
      <c r="I6" s="41">
        <v>8</v>
      </c>
      <c r="J6" s="41">
        <v>9</v>
      </c>
      <c r="K6" s="228">
        <v>420</v>
      </c>
      <c r="L6" s="41">
        <v>5</v>
      </c>
      <c r="M6" s="41">
        <v>5</v>
      </c>
      <c r="N6" s="41">
        <v>68</v>
      </c>
      <c r="O6" s="229">
        <v>1455</v>
      </c>
      <c r="T6" s="134"/>
      <c r="U6" s="134"/>
    </row>
    <row r="7" spans="1:21" ht="20.100000000000001" customHeight="1">
      <c r="A7" s="226">
        <v>2021</v>
      </c>
      <c r="B7" s="41">
        <v>146</v>
      </c>
      <c r="C7" s="41">
        <v>549</v>
      </c>
      <c r="D7" s="41">
        <v>73</v>
      </c>
      <c r="E7" s="41">
        <v>15</v>
      </c>
      <c r="F7" s="41" t="s">
        <v>85</v>
      </c>
      <c r="G7" s="41">
        <v>60</v>
      </c>
      <c r="H7" s="41" t="s">
        <v>85</v>
      </c>
      <c r="I7" s="41">
        <v>11</v>
      </c>
      <c r="J7" s="41">
        <v>8</v>
      </c>
      <c r="K7" s="228">
        <v>299</v>
      </c>
      <c r="L7" s="41">
        <v>10</v>
      </c>
      <c r="M7" s="41">
        <v>5</v>
      </c>
      <c r="N7" s="41">
        <v>93</v>
      </c>
      <c r="O7" s="229">
        <v>1269</v>
      </c>
      <c r="P7" s="154" t="s">
        <v>109</v>
      </c>
      <c r="Q7" s="155">
        <v>223</v>
      </c>
      <c r="R7" s="155">
        <v>125</v>
      </c>
      <c r="T7" s="134"/>
      <c r="U7" s="134"/>
    </row>
    <row r="8" spans="1:21" ht="20.100000000000001" customHeight="1">
      <c r="A8" s="226">
        <v>2020</v>
      </c>
      <c r="B8" s="41">
        <v>148</v>
      </c>
      <c r="C8" s="41">
        <v>497</v>
      </c>
      <c r="D8" s="41">
        <v>44</v>
      </c>
      <c r="E8" s="41">
        <v>8</v>
      </c>
      <c r="F8" s="41" t="s">
        <v>85</v>
      </c>
      <c r="G8" s="41">
        <v>15</v>
      </c>
      <c r="H8" s="41" t="s">
        <v>85</v>
      </c>
      <c r="I8" s="41">
        <v>21</v>
      </c>
      <c r="J8" s="41">
        <v>5</v>
      </c>
      <c r="K8" s="228">
        <v>393</v>
      </c>
      <c r="L8" s="41">
        <v>12</v>
      </c>
      <c r="M8" s="41">
        <v>6</v>
      </c>
      <c r="N8" s="41">
        <v>59</v>
      </c>
      <c r="O8" s="229">
        <f>SUM(B8:N8)</f>
        <v>1208</v>
      </c>
      <c r="P8" s="154" t="s">
        <v>110</v>
      </c>
      <c r="Q8" s="108">
        <v>641</v>
      </c>
      <c r="R8" s="155">
        <v>708</v>
      </c>
      <c r="T8" s="134"/>
      <c r="U8" s="134"/>
    </row>
    <row r="9" spans="1:21" ht="20.100000000000001" customHeight="1">
      <c r="A9" s="226">
        <v>2019</v>
      </c>
      <c r="B9" s="41">
        <v>146</v>
      </c>
      <c r="C9" s="41">
        <v>444</v>
      </c>
      <c r="D9" s="41">
        <v>35</v>
      </c>
      <c r="E9" s="41">
        <v>12</v>
      </c>
      <c r="F9" s="41" t="s">
        <v>85</v>
      </c>
      <c r="G9" s="41">
        <v>19</v>
      </c>
      <c r="H9" s="41">
        <v>0</v>
      </c>
      <c r="I9" s="41">
        <v>8</v>
      </c>
      <c r="J9" s="41">
        <v>6</v>
      </c>
      <c r="K9" s="228">
        <v>496</v>
      </c>
      <c r="L9" s="41">
        <v>2</v>
      </c>
      <c r="M9" s="41">
        <v>3</v>
      </c>
      <c r="N9" s="41">
        <v>48</v>
      </c>
      <c r="O9" s="229">
        <f>SUM(B9:N9)</f>
        <v>1219</v>
      </c>
      <c r="P9" s="156" t="s">
        <v>111</v>
      </c>
      <c r="Q9" s="108">
        <v>66</v>
      </c>
      <c r="R9" s="155">
        <v>33</v>
      </c>
      <c r="T9" s="134"/>
      <c r="U9" s="134"/>
    </row>
    <row r="10" spans="1:21" ht="20.100000000000001" customHeight="1">
      <c r="A10" s="226">
        <v>2018</v>
      </c>
      <c r="B10" s="41">
        <v>185</v>
      </c>
      <c r="C10" s="41">
        <v>1078</v>
      </c>
      <c r="D10" s="41">
        <v>49</v>
      </c>
      <c r="E10" s="41">
        <v>15</v>
      </c>
      <c r="F10" s="41" t="s">
        <v>85</v>
      </c>
      <c r="G10" s="41">
        <v>93</v>
      </c>
      <c r="H10" s="41">
        <v>0</v>
      </c>
      <c r="I10" s="41">
        <v>9</v>
      </c>
      <c r="J10" s="41">
        <v>6</v>
      </c>
      <c r="K10" s="41">
        <v>753</v>
      </c>
      <c r="L10" s="41">
        <v>3</v>
      </c>
      <c r="M10" s="41">
        <v>13</v>
      </c>
      <c r="N10" s="41">
        <v>38</v>
      </c>
      <c r="O10" s="229">
        <v>2242</v>
      </c>
      <c r="P10" s="156" t="s">
        <v>112</v>
      </c>
      <c r="Q10" s="108">
        <v>11</v>
      </c>
      <c r="R10" s="155">
        <v>8</v>
      </c>
      <c r="T10" s="134"/>
      <c r="U10" s="134"/>
    </row>
    <row r="11" spans="1:21" ht="20.100000000000001" customHeight="1">
      <c r="A11" s="226">
        <v>2017</v>
      </c>
      <c r="B11" s="41">
        <v>210</v>
      </c>
      <c r="C11" s="41">
        <v>995</v>
      </c>
      <c r="D11" s="41">
        <v>48</v>
      </c>
      <c r="E11" s="41">
        <v>15</v>
      </c>
      <c r="F11" s="41" t="s">
        <v>85</v>
      </c>
      <c r="G11" s="41">
        <v>53</v>
      </c>
      <c r="H11" s="41">
        <v>0</v>
      </c>
      <c r="I11" s="41">
        <v>3</v>
      </c>
      <c r="J11" s="41">
        <v>20</v>
      </c>
      <c r="K11" s="41">
        <v>740</v>
      </c>
      <c r="L11" s="41">
        <v>5</v>
      </c>
      <c r="M11" s="41">
        <v>15</v>
      </c>
      <c r="N11" s="41">
        <v>22</v>
      </c>
      <c r="O11" s="229">
        <v>2126</v>
      </c>
      <c r="P11" s="156" t="s">
        <v>113</v>
      </c>
      <c r="Q11" s="108">
        <v>0</v>
      </c>
      <c r="R11" s="108" t="s">
        <v>85</v>
      </c>
      <c r="T11" s="134"/>
      <c r="U11" s="134"/>
    </row>
    <row r="12" spans="1:21" ht="20.100000000000001" customHeight="1">
      <c r="A12" s="226">
        <v>2016</v>
      </c>
      <c r="B12" s="41">
        <v>300</v>
      </c>
      <c r="C12" s="41">
        <v>1351</v>
      </c>
      <c r="D12" s="41">
        <v>26</v>
      </c>
      <c r="E12" s="41">
        <v>11</v>
      </c>
      <c r="F12" s="41">
        <v>0</v>
      </c>
      <c r="G12" s="41">
        <v>59</v>
      </c>
      <c r="H12" s="41">
        <v>0</v>
      </c>
      <c r="I12" s="41">
        <v>3</v>
      </c>
      <c r="J12" s="41">
        <v>9</v>
      </c>
      <c r="K12" s="41">
        <v>1063</v>
      </c>
      <c r="L12" s="41">
        <v>1</v>
      </c>
      <c r="M12" s="41">
        <v>5</v>
      </c>
      <c r="N12" s="41">
        <v>8</v>
      </c>
      <c r="O12" s="229">
        <v>2836</v>
      </c>
      <c r="P12" s="156" t="s">
        <v>114</v>
      </c>
      <c r="Q12" s="108">
        <v>119</v>
      </c>
      <c r="R12" s="155">
        <v>66</v>
      </c>
      <c r="T12" s="134"/>
      <c r="U12" s="134"/>
    </row>
    <row r="13" spans="1:21" ht="20.100000000000001" customHeight="1">
      <c r="A13" s="226">
        <v>2015</v>
      </c>
      <c r="B13" s="41">
        <v>238</v>
      </c>
      <c r="C13" s="41">
        <v>598</v>
      </c>
      <c r="D13" s="41">
        <v>30</v>
      </c>
      <c r="E13" s="41">
        <v>23</v>
      </c>
      <c r="F13" s="41">
        <v>0</v>
      </c>
      <c r="G13" s="41">
        <v>76</v>
      </c>
      <c r="H13" s="41">
        <v>0</v>
      </c>
      <c r="I13" s="41">
        <v>1</v>
      </c>
      <c r="J13" s="41">
        <v>6</v>
      </c>
      <c r="K13" s="41">
        <v>749</v>
      </c>
      <c r="L13" s="41">
        <v>0</v>
      </c>
      <c r="M13" s="41">
        <v>8</v>
      </c>
      <c r="N13" s="41">
        <v>14</v>
      </c>
      <c r="O13" s="229">
        <v>1743</v>
      </c>
      <c r="P13" s="156" t="s">
        <v>195</v>
      </c>
      <c r="Q13" s="108">
        <v>0</v>
      </c>
      <c r="R13" s="108" t="s">
        <v>85</v>
      </c>
      <c r="T13" s="134"/>
      <c r="U13" s="134"/>
    </row>
    <row r="14" spans="1:21" ht="20.100000000000001" customHeight="1">
      <c r="A14" s="226">
        <v>2014</v>
      </c>
      <c r="B14" s="41">
        <v>218</v>
      </c>
      <c r="C14" s="41">
        <v>530</v>
      </c>
      <c r="D14" s="41">
        <v>31</v>
      </c>
      <c r="E14" s="41">
        <v>12</v>
      </c>
      <c r="F14" s="41">
        <v>0</v>
      </c>
      <c r="G14" s="41">
        <v>14</v>
      </c>
      <c r="H14" s="41">
        <v>0</v>
      </c>
      <c r="I14" s="41">
        <v>2</v>
      </c>
      <c r="J14" s="41">
        <v>5</v>
      </c>
      <c r="K14" s="41">
        <v>663</v>
      </c>
      <c r="L14" s="41">
        <v>0</v>
      </c>
      <c r="M14" s="41">
        <v>10</v>
      </c>
      <c r="N14" s="41">
        <v>3</v>
      </c>
      <c r="O14" s="229">
        <v>1488</v>
      </c>
      <c r="P14" s="156" t="s">
        <v>115</v>
      </c>
      <c r="Q14" s="108">
        <v>45</v>
      </c>
      <c r="R14" s="155">
        <v>8</v>
      </c>
      <c r="T14" s="134"/>
      <c r="U14" s="134"/>
    </row>
    <row r="15" spans="1:21" ht="20.100000000000001" customHeight="1">
      <c r="A15" s="226">
        <v>2013</v>
      </c>
      <c r="B15" s="41">
        <v>181</v>
      </c>
      <c r="C15" s="41">
        <v>290</v>
      </c>
      <c r="D15" s="41">
        <v>24</v>
      </c>
      <c r="E15" s="41">
        <v>8</v>
      </c>
      <c r="F15" s="41">
        <v>0</v>
      </c>
      <c r="G15" s="41">
        <v>8</v>
      </c>
      <c r="H15" s="41">
        <v>0</v>
      </c>
      <c r="I15" s="41">
        <v>2</v>
      </c>
      <c r="J15" s="41">
        <v>2</v>
      </c>
      <c r="K15" s="41">
        <v>529</v>
      </c>
      <c r="L15" s="41">
        <v>0</v>
      </c>
      <c r="M15" s="41">
        <v>2</v>
      </c>
      <c r="N15" s="41">
        <v>4</v>
      </c>
      <c r="O15" s="229">
        <v>1050</v>
      </c>
      <c r="P15" s="156" t="s">
        <v>116</v>
      </c>
      <c r="Q15" s="108">
        <v>4</v>
      </c>
      <c r="R15" s="155">
        <v>9</v>
      </c>
      <c r="T15" s="134"/>
      <c r="U15" s="134"/>
    </row>
    <row r="16" spans="1:21" ht="20.100000000000001" customHeight="1">
      <c r="A16" s="226">
        <v>2012</v>
      </c>
      <c r="B16" s="41">
        <v>229</v>
      </c>
      <c r="C16" s="41">
        <v>316</v>
      </c>
      <c r="D16" s="41">
        <v>36</v>
      </c>
      <c r="E16" s="41">
        <v>13</v>
      </c>
      <c r="F16" s="41" t="s">
        <v>85</v>
      </c>
      <c r="G16" s="41">
        <v>47</v>
      </c>
      <c r="H16" s="41">
        <v>0</v>
      </c>
      <c r="I16" s="41">
        <v>2</v>
      </c>
      <c r="J16" s="41">
        <v>5</v>
      </c>
      <c r="K16" s="41">
        <v>648</v>
      </c>
      <c r="L16" s="41" t="s">
        <v>85</v>
      </c>
      <c r="M16" s="41">
        <v>1</v>
      </c>
      <c r="N16" s="41">
        <v>2</v>
      </c>
      <c r="O16" s="229">
        <v>1299</v>
      </c>
      <c r="P16" s="156" t="s">
        <v>117</v>
      </c>
      <c r="Q16" s="108">
        <v>579</v>
      </c>
      <c r="R16" s="157">
        <v>420</v>
      </c>
    </row>
    <row r="17" spans="1:20" ht="20.100000000000001" customHeight="1" thickBot="1">
      <c r="A17" s="227">
        <v>2011</v>
      </c>
      <c r="B17" s="124">
        <v>223</v>
      </c>
      <c r="C17" s="124">
        <v>641</v>
      </c>
      <c r="D17" s="124">
        <v>66</v>
      </c>
      <c r="E17" s="124">
        <v>11</v>
      </c>
      <c r="F17" s="124">
        <v>0</v>
      </c>
      <c r="G17" s="124">
        <v>119</v>
      </c>
      <c r="H17" s="124">
        <v>0</v>
      </c>
      <c r="I17" s="124">
        <v>45</v>
      </c>
      <c r="J17" s="124">
        <v>4</v>
      </c>
      <c r="K17" s="124">
        <v>579</v>
      </c>
      <c r="L17" s="124">
        <v>4</v>
      </c>
      <c r="M17" s="124">
        <v>2</v>
      </c>
      <c r="N17" s="124">
        <v>60</v>
      </c>
      <c r="O17" s="230">
        <v>1754</v>
      </c>
      <c r="P17" s="156" t="s">
        <v>118</v>
      </c>
      <c r="Q17" s="108">
        <v>4</v>
      </c>
      <c r="R17" s="155">
        <v>5</v>
      </c>
    </row>
    <row r="18" spans="1:20" s="34" customFormat="1" ht="13.5" customHeight="1">
      <c r="A18" s="33" t="s">
        <v>43</v>
      </c>
      <c r="O18" s="32" t="s">
        <v>42</v>
      </c>
      <c r="P18" s="156" t="s">
        <v>119</v>
      </c>
      <c r="Q18" s="158">
        <v>2</v>
      </c>
      <c r="R18" s="155">
        <v>5</v>
      </c>
      <c r="S18" s="158"/>
    </row>
    <row r="19" spans="1:20" s="38" customFormat="1" ht="16.5" customHeight="1">
      <c r="A19" s="48" t="s">
        <v>98</v>
      </c>
      <c r="E19" s="49"/>
      <c r="J19" s="49"/>
      <c r="O19" s="50" t="s">
        <v>99</v>
      </c>
      <c r="P19" s="156" t="s">
        <v>120</v>
      </c>
      <c r="Q19" s="108">
        <v>60</v>
      </c>
      <c r="R19" s="155"/>
      <c r="S19" s="130"/>
      <c r="T19" s="130"/>
    </row>
    <row r="20" spans="1:20" s="88" customFormat="1">
      <c r="A20" s="84" t="s">
        <v>193</v>
      </c>
      <c r="B20" s="87"/>
      <c r="C20" s="87"/>
      <c r="D20" s="87"/>
      <c r="E20" s="87"/>
      <c r="F20" s="87"/>
      <c r="G20" s="87"/>
      <c r="H20" s="87"/>
      <c r="I20" s="87"/>
      <c r="J20" s="87"/>
      <c r="K20" s="87"/>
      <c r="L20" s="87"/>
      <c r="M20" s="87"/>
      <c r="N20" s="87"/>
      <c r="O20" s="87"/>
      <c r="P20" s="118"/>
      <c r="Q20" s="118"/>
      <c r="R20" s="118"/>
      <c r="S20" s="120"/>
      <c r="T20" s="120"/>
    </row>
    <row r="21" spans="1:20" s="88" customFormat="1" ht="15">
      <c r="A21" s="198" t="s">
        <v>355</v>
      </c>
      <c r="B21" s="87"/>
      <c r="C21" s="87"/>
      <c r="D21" s="87"/>
      <c r="E21" s="87"/>
      <c r="F21" s="87"/>
      <c r="G21" s="87"/>
      <c r="H21" s="87"/>
      <c r="I21" s="87"/>
      <c r="J21" s="87"/>
      <c r="K21" s="87"/>
      <c r="L21" s="87"/>
      <c r="M21" s="87"/>
      <c r="N21" s="87"/>
      <c r="O21" s="87"/>
      <c r="P21" s="118"/>
      <c r="Q21" s="118"/>
      <c r="R21" s="118"/>
      <c r="S21" s="120"/>
      <c r="T21" s="120"/>
    </row>
    <row r="22" spans="1:20" s="88" customFormat="1">
      <c r="A22" s="199" t="s">
        <v>356</v>
      </c>
      <c r="B22" s="87"/>
      <c r="C22" s="87"/>
      <c r="D22" s="87"/>
      <c r="E22" s="87"/>
      <c r="F22" s="87"/>
      <c r="G22" s="87"/>
      <c r="H22" s="87"/>
      <c r="I22" s="87"/>
      <c r="J22" s="87"/>
      <c r="K22" s="87"/>
      <c r="L22" s="87"/>
      <c r="M22" s="87"/>
      <c r="N22" s="87"/>
      <c r="O22" s="87"/>
      <c r="P22" s="118"/>
      <c r="Q22" s="118"/>
      <c r="R22" s="118"/>
      <c r="S22" s="120"/>
      <c r="T22" s="120"/>
    </row>
    <row r="23" spans="1:20">
      <c r="O23" s="107"/>
      <c r="P23" s="118"/>
    </row>
    <row r="24" spans="1:20">
      <c r="O24" s="107"/>
      <c r="P24" s="118"/>
    </row>
    <row r="25" spans="1:20">
      <c r="O25" s="107"/>
      <c r="P25" s="118"/>
    </row>
    <row r="26" spans="1:20">
      <c r="O26" s="107"/>
      <c r="P26" s="118"/>
    </row>
    <row r="27" spans="1:20">
      <c r="O27" s="107"/>
      <c r="P27" s="118"/>
    </row>
    <row r="28" spans="1:20">
      <c r="O28" s="107"/>
      <c r="P28" s="118"/>
    </row>
    <row r="29" spans="1:20">
      <c r="O29" s="107"/>
      <c r="P29" s="118"/>
    </row>
    <row r="30" spans="1:20">
      <c r="O30" s="107"/>
      <c r="P30" s="118"/>
    </row>
    <row r="31" spans="1:20">
      <c r="O31" s="107"/>
      <c r="P31" s="118"/>
    </row>
    <row r="32" spans="1:20">
      <c r="O32" s="107"/>
      <c r="P32" s="118"/>
    </row>
    <row r="33" spans="2:16">
      <c r="O33" s="107"/>
      <c r="P33" s="118"/>
    </row>
    <row r="34" spans="2:16">
      <c r="O34" s="107"/>
      <c r="P34" s="118"/>
    </row>
    <row r="35" spans="2:16">
      <c r="O35" s="107"/>
      <c r="P35" s="118"/>
    </row>
    <row r="36" spans="2:16">
      <c r="O36" s="107"/>
      <c r="P36" s="118"/>
    </row>
    <row r="37" spans="2:16">
      <c r="O37" s="107"/>
      <c r="P37" s="118"/>
    </row>
    <row r="38" spans="2:16">
      <c r="O38" s="107"/>
      <c r="P38" s="118"/>
    </row>
    <row r="39" spans="2:16">
      <c r="O39" s="107"/>
      <c r="P39" s="118"/>
    </row>
    <row r="40" spans="2:16">
      <c r="O40" s="107"/>
      <c r="P40" s="118"/>
    </row>
    <row r="41" spans="2:16">
      <c r="O41" s="107"/>
      <c r="P41" s="118"/>
    </row>
    <row r="48" spans="2:16">
      <c r="B48" s="134"/>
    </row>
  </sheetData>
  <sortState xmlns:xlrd2="http://schemas.microsoft.com/office/spreadsheetml/2017/richdata2" ref="A7:P17">
    <sortCondition descending="1" ref="P7:P17"/>
  </sortState>
  <mergeCells count="2">
    <mergeCell ref="A1:A2"/>
    <mergeCell ref="N1:O2"/>
  </mergeCells>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&amp;L&amp;9&amp;KB59F54Population and Demographic Statistics Directorate&amp;C&amp;9&amp;KB59F54Page &amp;P of &amp;N&amp;R&amp;9&amp;KB59F54إدارة الإحصاءات السكانية والديموغرافية</oddFooter>
  </headerFooter>
  <rowBreaks count="1" manualBreakCount="1">
    <brk id="19" max="14"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الغلاف</vt:lpstr>
      <vt:lpstr>قائمة الجداول</vt:lpstr>
      <vt:lpstr>قائمة الأشكال</vt:lpstr>
      <vt:lpstr>التعاريف</vt:lpstr>
      <vt:lpstr>T 01 </vt:lpstr>
      <vt:lpstr>F1,F2,F3,F4,F5,F6 </vt:lpstr>
      <vt:lpstr>T 02 </vt:lpstr>
      <vt:lpstr>T 03 </vt:lpstr>
      <vt:lpstr>T04</vt:lpstr>
      <vt:lpstr>T 05</vt:lpstr>
      <vt:lpstr>T 06</vt:lpstr>
      <vt:lpstr>F10,F11,F12</vt:lpstr>
      <vt:lpstr>'F1,F2,F3,F4,F5,F6 '!Print_Area</vt:lpstr>
      <vt:lpstr>'F10,F11,F12'!Print_Area</vt:lpstr>
      <vt:lpstr>'T 01 '!Print_Area</vt:lpstr>
      <vt:lpstr>'T 02 '!Print_Area</vt:lpstr>
      <vt:lpstr>'T 03 '!Print_Area</vt:lpstr>
      <vt:lpstr>'T 05'!Print_Area</vt:lpstr>
      <vt:lpstr>'T 06'!Print_Area</vt:lpstr>
      <vt:lpstr>'T04'!Print_Area</vt:lpstr>
      <vt:lpstr>التعاريف!Print_Area</vt:lpstr>
      <vt:lpstr>الغلاف!Print_Area</vt:lpstr>
      <vt:lpstr>'قائمة الأشكال'!Print_Area</vt:lpstr>
      <vt:lpstr>'قائمة الجداول'!Print_Area</vt:lpstr>
      <vt:lpstr>'T 01 '!Print_Titles</vt:lpstr>
      <vt:lpstr>'T 02 '!Print_Titles</vt:lpstr>
      <vt:lpstr>'T 06'!Print_Titles</vt:lpstr>
      <vt:lpstr>التعاريف!Print_Titles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Muneera Yousif Al-Noaimi</dc:creator>
  <cp:lastModifiedBy>Mona Abdulla Mustafa Al-Bastiqi</cp:lastModifiedBy>
  <cp:lastPrinted>2023-08-16T06:28:09Z</cp:lastPrinted>
  <dcterms:created xsi:type="dcterms:W3CDTF">2001-11-20T07:12:42Z</dcterms:created>
  <dcterms:modified xsi:type="dcterms:W3CDTF">2023-11-08T06:31:27Z</dcterms:modified>
</cp:coreProperties>
</file>