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pdfas\OneDrive - Information &amp; eGovernment Authority\Documents\Bahrain Data Portal\Waste\"/>
    </mc:Choice>
  </mc:AlternateContent>
  <bookViews>
    <workbookView xWindow="0" yWindow="0" windowWidth="24000" windowHeight="8625"/>
  </bookViews>
  <sheets>
    <sheet name="Cover " sheetId="16" r:id="rId1"/>
    <sheet name="List of Tables" sheetId="11" r:id="rId2"/>
    <sheet name="22.07" sheetId="2" r:id="rId3"/>
    <sheet name="22.08" sheetId="3" r:id="rId4"/>
    <sheet name="22.09" sheetId="5" r:id="rId5"/>
    <sheet name="22.10" sheetId="6" r:id="rId6"/>
    <sheet name="22.11" sheetId="7" r:id="rId7"/>
    <sheet name="22.12" sheetId="8" r:id="rId8"/>
    <sheet name="22.13" sheetId="15" r:id="rId9"/>
    <sheet name="22.14" sheetId="10" r:id="rId10"/>
  </sheets>
  <externalReferences>
    <externalReference r:id="rId11"/>
    <externalReference r:id="rId12"/>
    <externalReference r:id="rId13"/>
  </externalReferences>
  <definedNames>
    <definedName name="a3\" localSheetId="8">#REF!</definedName>
    <definedName name="a3\" localSheetId="0">#REF!</definedName>
    <definedName name="a3\">#REF!</definedName>
    <definedName name="cover1">#REF!</definedName>
    <definedName name="_xlnm.Print_Area" localSheetId="2">'22.07'!$A$1:$M$7</definedName>
    <definedName name="_xlnm.Print_Area" localSheetId="3">'22.08'!$A$1:$M$11</definedName>
    <definedName name="_xlnm.Print_Area" localSheetId="4">'22.09'!$A$1:$M$7</definedName>
    <definedName name="_xlnm.Print_Area" localSheetId="5">'22.10'!$A$1:$M$11</definedName>
    <definedName name="_xlnm.Print_Area" localSheetId="7">'22.12'!$A$1:$W$13</definedName>
    <definedName name="_xlnm.Print_Area" localSheetId="8">'22.13'!$A$1:$W$11</definedName>
    <definedName name="_xlnm.Print_Area" localSheetId="9">'22.14'!$A$1:$W$7</definedName>
    <definedName name="الخارجيون" localSheetId="8">#REF!</definedName>
    <definedName name="الخارجيون" localSheetId="0">#REF!</definedName>
    <definedName name="الخارجيون">#REF!</definedName>
    <definedName name="ش1" localSheetId="8">#REF!</definedName>
    <definedName name="ش1" localSheetId="0">#REF!</definedName>
    <definedName name="ش1">#REF!</definedName>
    <definedName name="ش10" localSheetId="8">#REF!</definedName>
    <definedName name="ش10" localSheetId="0">#REF!</definedName>
    <definedName name="ش10">#REF!</definedName>
    <definedName name="ش22">'[1]T2.43-1991'!#REF!</definedName>
    <definedName name="ش37" localSheetId="8">#REF!</definedName>
    <definedName name="ش37" localSheetId="0">#REF!</definedName>
    <definedName name="ش37">#REF!</definedName>
    <definedName name="ش55" localSheetId="8">#REF!</definedName>
    <definedName name="ش55" localSheetId="0">#REF!</definedName>
    <definedName name="ش55">#REF!</definedName>
    <definedName name="ش7" localSheetId="8">'[2]T3.56'!#REF!</definedName>
    <definedName name="ش7" localSheetId="0">'[2]T3.56'!#REF!</definedName>
    <definedName name="ش7">'[2]T3.56'!#REF!</definedName>
    <definedName name="ش9" localSheetId="8">#REF!</definedName>
    <definedName name="ش9" localSheetId="0">#REF!</definedName>
    <definedName name="ش9">#REF!</definedName>
    <definedName name="ل120" localSheetId="8">#REF!</definedName>
    <definedName name="ل120" localSheetId="0">#REF!</definedName>
    <definedName name="ل120">#REF!</definedName>
    <definedName name="ل9" localSheetId="8">#REF!</definedName>
    <definedName name="ل9" localSheetId="0">#REF!</definedName>
    <definedName name="ل9">#REF!</definedName>
    <definedName name="ه2" localSheetId="8">#REF!</definedName>
    <definedName name="ه2" localSheetId="0">#REF!</definedName>
    <definedName name="ه2">#REF!</definedName>
    <definedName name="ى15" localSheetId="8">#REF!</definedName>
    <definedName name="ى15" localSheetId="0">#REF!</definedName>
    <definedName name="ى15">#REF!</definedName>
    <definedName name="ى55" localSheetId="0">'[3]T3.01 (2)'!$N$8</definedName>
    <definedName name="ى55">'[3]T3.01 (2)'!$N$8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5" l="1"/>
  <c r="B7" i="15"/>
  <c r="B6" i="15"/>
  <c r="D10" i="6" l="1"/>
</calcChain>
</file>

<file path=xl/sharedStrings.xml><?xml version="1.0" encoding="utf-8"?>
<sst xmlns="http://schemas.openxmlformats.org/spreadsheetml/2006/main" count="134" uniqueCount="84">
  <si>
    <t>Category</t>
  </si>
  <si>
    <t>الفئة</t>
  </si>
  <si>
    <t>Stock of hazardous waste at the beginning of the year</t>
  </si>
  <si>
    <t>مخزون النفايات الخطرة في بداية السنة</t>
  </si>
  <si>
    <t xml:space="preserve">    النفايات الطبية الخطرة</t>
  </si>
  <si>
    <t>Industrial hazardous waste</t>
  </si>
  <si>
    <t xml:space="preserve">    النفايات الصناعية الخطرة</t>
  </si>
  <si>
    <t>Other hazardous waste</t>
  </si>
  <si>
    <t xml:space="preserve">    النفايات  الخطرة الأخرى</t>
  </si>
  <si>
    <t>أماكن أخرى لمعالجة النفايات والتخلص منها</t>
  </si>
  <si>
    <t>T:22.08</t>
  </si>
  <si>
    <t>T:22.09</t>
  </si>
  <si>
    <t>T:22.11</t>
  </si>
  <si>
    <t>T:22.10</t>
  </si>
  <si>
    <t xml:space="preserve">الإجمالي </t>
  </si>
  <si>
    <t>Total</t>
  </si>
  <si>
    <t xml:space="preserve">المصدر: المجلس الأعلى للبيئة </t>
  </si>
  <si>
    <t xml:space="preserve"> النفايات الخطرة المنتجة والمجمعة حسب النوع (طن)</t>
  </si>
  <si>
    <t xml:space="preserve"> النفايات الخطرة الصادرة ( طن )</t>
  </si>
  <si>
    <t>النفايات الخطرة المصدرة</t>
  </si>
  <si>
    <t>Source:Supreme Council for Environment</t>
  </si>
  <si>
    <t>T:22.12</t>
  </si>
  <si>
    <t>Municipal waste collected from households</t>
  </si>
  <si>
    <t>النفايات البلدية المجمعة من الأسر المعيشية</t>
  </si>
  <si>
    <t>مجموع النفايات البلدية المجمعة من مصادر أخرى</t>
  </si>
  <si>
    <t>Municipal waste collected from other origins</t>
  </si>
  <si>
    <t>المصدر:وزارة الأشغال وشئون البلديات والتخطيط العمراني</t>
  </si>
  <si>
    <t>Source:Ministry of Works, Municipalities Affairs and Urban Planning</t>
  </si>
  <si>
    <t xml:space="preserve"> from Agriculture, forestry and fishing</t>
  </si>
  <si>
    <t xml:space="preserve"> Manufacturing </t>
  </si>
  <si>
    <t xml:space="preserve">   الزراعة والحراجة و الصيد </t>
  </si>
  <si>
    <t xml:space="preserve">   التصنيع </t>
  </si>
  <si>
    <t xml:space="preserve">    الإنشاءات </t>
  </si>
  <si>
    <t xml:space="preserve">Other economic activities </t>
  </si>
  <si>
    <t xml:space="preserve">    الأنشطة الاقتصادية الأخرى </t>
  </si>
  <si>
    <t xml:space="preserve">Construction </t>
  </si>
  <si>
    <t>Title of Table</t>
  </si>
  <si>
    <t>عنوان الجدول</t>
  </si>
  <si>
    <t xml:space="preserve"> Hazardous Waste Generated &amp; Collected by Category (Tonnes)</t>
  </si>
  <si>
    <t xml:space="preserve"> النفايات الخطرة المصدرة ( طن )</t>
  </si>
  <si>
    <t>Incineration</t>
  </si>
  <si>
    <t>Landfilling</t>
  </si>
  <si>
    <t>Other Location for waste disposal or treated</t>
  </si>
  <si>
    <t>مدافن النفايات</t>
  </si>
  <si>
    <t>النفايات البلدية المجمعة (طن)</t>
  </si>
  <si>
    <t>Municipal Collected Waste (tonnes)</t>
  </si>
  <si>
    <t xml:space="preserve"> Exported Hazardous Waste  (Tonnes)</t>
  </si>
  <si>
    <t>Exported Hazardous Waste</t>
  </si>
  <si>
    <t xml:space="preserve">نسبة السكان الذين تشملهم خدمات جمع النفايات البلدية </t>
  </si>
  <si>
    <t>Percentage population served by municipal waste collection</t>
  </si>
  <si>
    <t>Stock of Hazardous Waste (tonnes)</t>
  </si>
  <si>
    <t xml:space="preserve">طرق التخلص </t>
  </si>
  <si>
    <t>Ways of disposal</t>
  </si>
  <si>
    <t>طرق التخلص من النفايات الخطرة (طن)</t>
  </si>
  <si>
    <t>Ways of disposal Hazardous waste (Tonnes)</t>
  </si>
  <si>
    <t xml:space="preserve">مخزون النفايات الخطرة في بداية السنة (طن) </t>
  </si>
  <si>
    <t>Stock of Hazardous Waste at the Beginning of the Year (Tonnes)</t>
  </si>
  <si>
    <t>Hazardous Waste Generated &amp; collected by Category (Tonnes)</t>
  </si>
  <si>
    <t>Exported Hazardous waste  (Tonnes)</t>
  </si>
  <si>
    <t>Medical hazardous waste</t>
  </si>
  <si>
    <t>T:22.07</t>
  </si>
  <si>
    <t>Municipal Collected Waste (Tonnes)</t>
  </si>
  <si>
    <t>نسبة السكان الذين تشملهم خدمات جمع النفايات البلدية (%)</t>
  </si>
  <si>
    <t>Percentage population served by municipal waste collection (%)</t>
  </si>
  <si>
    <t xml:space="preserve"> النفايات الخطرة (طن)</t>
  </si>
  <si>
    <t>إعادة التدوير</t>
  </si>
  <si>
    <t>Recycling</t>
  </si>
  <si>
    <t>الحرق</t>
  </si>
  <si>
    <t>Stock of hazardous waste at the end of the year</t>
  </si>
  <si>
    <t>مخزون النفايات الخطرة في نهاية السنة (طن)</t>
  </si>
  <si>
    <t>مخزون النفايات الخطرة في نهاية السنة</t>
  </si>
  <si>
    <t>Stock of Hazardous Waste at the end of the year (Tonnes)</t>
  </si>
  <si>
    <t>طرق التخلص من النفايات البلدية (طن)</t>
  </si>
  <si>
    <t>Ways of disposal Municipal waste (Tonnes)</t>
  </si>
  <si>
    <t>T:22.13</t>
  </si>
  <si>
    <r>
      <rPr>
        <b/>
        <sz val="12"/>
        <color theme="0"/>
        <rFont val="GE SS Two Medium"/>
        <family val="1"/>
        <charset val="178"/>
      </rPr>
      <t>رقم الجدول</t>
    </r>
    <r>
      <rPr>
        <b/>
        <sz val="9"/>
        <color theme="0"/>
        <rFont val="Gotham Bold"/>
      </rPr>
      <t xml:space="preserve">
</t>
    </r>
    <r>
      <rPr>
        <b/>
        <sz val="10"/>
        <color theme="0"/>
        <rFont val="Gotham Bold"/>
      </rPr>
      <t>Table No</t>
    </r>
  </si>
  <si>
    <t>2010-2020</t>
  </si>
  <si>
    <t>ملاحظة: لبيانات عام 2020م زيادة كمية النفايات الطبية بسبب جائحة كورونا، وكذلك زيادة كمية النفايات الصناعية لإضافة خبث الألمنيوم كنفايات خطرة.</t>
  </si>
  <si>
    <t>Note: For 2020, Medical waste increased due to the Pandemic, and Industrial waste increased due to adding aluminum slag as hazardous waste.</t>
  </si>
  <si>
    <t>2000-2020</t>
  </si>
  <si>
    <t>تحويل إلى سماد</t>
  </si>
  <si>
    <t>Composting</t>
  </si>
  <si>
    <t>ملاحظة: خلال عام 2020م لم يتم تشغيل منشأتي إعادة التدوير وتحويل النفايات الزراعية إلى سماد على مدار العام</t>
  </si>
  <si>
    <t>Note: During 2020, the recycling and composting facilities were not operation full time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</si>
</sst>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0"/>
      <name val="Gotham Bold"/>
      <family val="3"/>
    </font>
    <font>
      <sz val="14"/>
      <color theme="0"/>
      <name val="GE SS Two Medium"/>
      <family val="1"/>
      <charset val="178"/>
    </font>
    <font>
      <sz val="10"/>
      <name val="Gotham Bold"/>
    </font>
    <font>
      <sz val="11"/>
      <name val="GE SS Two Medium"/>
      <family val="1"/>
      <charset val="178"/>
    </font>
    <font>
      <i/>
      <sz val="14"/>
      <color theme="0"/>
      <name val="Gotham Bold"/>
      <family val="3"/>
    </font>
    <font>
      <i/>
      <sz val="11"/>
      <color theme="1"/>
      <name val="Calibri"/>
      <family val="2"/>
      <scheme val="minor"/>
    </font>
    <font>
      <sz val="8"/>
      <color theme="1"/>
      <name val="Gotham Book"/>
    </font>
    <font>
      <sz val="10"/>
      <name val="GE SS Two Medium"/>
      <family val="1"/>
      <charset val="178"/>
    </font>
    <font>
      <b/>
      <sz val="10"/>
      <name val="Gotham Bold"/>
    </font>
    <font>
      <b/>
      <sz val="11"/>
      <color theme="1"/>
      <name val="Calibri"/>
      <family val="2"/>
      <scheme val="minor"/>
    </font>
    <font>
      <b/>
      <sz val="11"/>
      <name val="GE SS Two Medium"/>
    </font>
    <font>
      <sz val="12"/>
      <color theme="0"/>
      <name val="Gotham Bold"/>
      <family val="3"/>
    </font>
    <font>
      <sz val="12"/>
      <color theme="0"/>
      <name val="GE SS Two Medium"/>
      <family val="1"/>
      <charset val="178"/>
    </font>
    <font>
      <sz val="11"/>
      <color theme="0"/>
      <name val="Gotham Bold"/>
      <family val="3"/>
    </font>
    <font>
      <sz val="11"/>
      <color theme="0"/>
      <name val="Gotham Bold"/>
    </font>
    <font>
      <sz val="12"/>
      <name val="Gotham Bold"/>
    </font>
    <font>
      <sz val="10"/>
      <name val="MS Sans Serif"/>
      <family val="2"/>
    </font>
    <font>
      <sz val="11"/>
      <color rgb="FFC1001F"/>
      <name val="Gotham Bold"/>
    </font>
    <font>
      <b/>
      <sz val="9"/>
      <name val="Gotham Light"/>
    </font>
    <font>
      <sz val="9"/>
      <name val="Gotham Light"/>
    </font>
    <font>
      <sz val="11"/>
      <name val="GE SS Two Medium"/>
    </font>
    <font>
      <sz val="12"/>
      <name val="GE SS Two Medium"/>
      <family val="1"/>
      <charset val="178"/>
    </font>
    <font>
      <sz val="9"/>
      <name val="Times New Roman"/>
      <family val="1"/>
    </font>
    <font>
      <b/>
      <sz val="13"/>
      <color theme="0"/>
      <name val="Gotham Bold"/>
      <family val="3"/>
    </font>
    <font>
      <b/>
      <sz val="13"/>
      <color theme="0"/>
      <name val="GE SS Two Medium"/>
      <family val="1"/>
      <charset val="178"/>
    </font>
    <font>
      <b/>
      <sz val="13"/>
      <name val="Gotham Light"/>
      <family val="3"/>
    </font>
    <font>
      <sz val="13"/>
      <name val="GE SS Two Light"/>
      <family val="1"/>
      <charset val="178"/>
    </font>
    <font>
      <sz val="9"/>
      <color theme="1"/>
      <name val="Gotham Book"/>
    </font>
    <font>
      <sz val="9"/>
      <color theme="1"/>
      <name val="Calibri"/>
      <family val="2"/>
      <scheme val="minor"/>
    </font>
    <font>
      <sz val="9"/>
      <name val="GE SS Two Medium"/>
      <family val="1"/>
      <charset val="178"/>
    </font>
    <font>
      <sz val="10"/>
      <name val="Gotham Light"/>
    </font>
    <font>
      <sz val="10"/>
      <name val="GE SS Two Medium"/>
    </font>
    <font>
      <sz val="10"/>
      <color theme="1"/>
      <name val="Calibri"/>
      <family val="2"/>
      <scheme val="minor"/>
    </font>
    <font>
      <b/>
      <sz val="10"/>
      <name val="Gotham Light"/>
    </font>
    <font>
      <b/>
      <sz val="10"/>
      <name val="GE SS Two Medium"/>
    </font>
    <font>
      <b/>
      <sz val="10"/>
      <color theme="1"/>
      <name val="Calibri"/>
      <family val="2"/>
      <scheme val="minor"/>
    </font>
    <font>
      <sz val="8"/>
      <name val="Gotham Light"/>
    </font>
    <font>
      <sz val="8"/>
      <name val="GE SS Two Medium"/>
      <family val="1"/>
      <charset val="178"/>
    </font>
    <font>
      <sz val="8"/>
      <name val="Gotham Book"/>
    </font>
    <font>
      <sz val="8"/>
      <name val="Calibri"/>
      <family val="2"/>
      <scheme val="minor"/>
    </font>
    <font>
      <b/>
      <sz val="10"/>
      <name val="GE SS Two Medium"/>
      <family val="1"/>
      <charset val="178"/>
    </font>
    <font>
      <b/>
      <sz val="12"/>
      <color theme="0"/>
      <name val="GE SS Two Medium"/>
      <family val="1"/>
      <charset val="178"/>
    </font>
    <font>
      <b/>
      <sz val="9"/>
      <color theme="0"/>
      <name val="Gotham Bold"/>
    </font>
    <font>
      <b/>
      <sz val="10"/>
      <color theme="0"/>
      <name val="Gotham Bold"/>
    </font>
  </fonts>
  <fills count="10">
    <fill>
      <patternFill patternType="none"/>
    </fill>
    <fill>
      <patternFill patternType="gray125"/>
    </fill>
    <fill>
      <patternFill patternType="solid">
        <fgColor rgb="FFB59F54"/>
        <bgColor indexed="64"/>
      </patternFill>
    </fill>
    <fill>
      <patternFill patternType="solid">
        <fgColor rgb="FFD3C5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22C1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1001F"/>
        <bgColor indexed="64"/>
      </patternFill>
    </fill>
  </fills>
  <borders count="11">
    <border>
      <left/>
      <right/>
      <top/>
      <bottom/>
      <diagonal/>
    </border>
    <border>
      <left style="thin">
        <color rgb="FFB59F54"/>
      </left>
      <right style="thin">
        <color rgb="FFB59F54"/>
      </right>
      <top style="thin">
        <color rgb="FFB59F54"/>
      </top>
      <bottom style="thin">
        <color rgb="FFB59F54"/>
      </bottom>
      <diagonal/>
    </border>
    <border>
      <left/>
      <right/>
      <top style="thin">
        <color rgb="FFB59F54"/>
      </top>
      <bottom/>
      <diagonal/>
    </border>
    <border>
      <left style="thin">
        <color rgb="FFB59F54"/>
      </left>
      <right/>
      <top style="thin">
        <color rgb="FFB59F54"/>
      </top>
      <bottom style="thin">
        <color rgb="FFB59F54"/>
      </bottom>
      <diagonal/>
    </border>
    <border>
      <left/>
      <right/>
      <top style="thin">
        <color rgb="FFB59F54"/>
      </top>
      <bottom style="thin">
        <color rgb="FFB59F54"/>
      </bottom>
      <diagonal/>
    </border>
    <border>
      <left/>
      <right style="thin">
        <color rgb="FFB59F54"/>
      </right>
      <top style="thin">
        <color rgb="FFB59F54"/>
      </top>
      <bottom style="thin">
        <color rgb="FFB59F54"/>
      </bottom>
      <diagonal/>
    </border>
    <border>
      <left/>
      <right/>
      <top/>
      <bottom style="thin">
        <color rgb="FFB59F54"/>
      </bottom>
      <diagonal/>
    </border>
    <border>
      <left style="thick">
        <color rgb="FFB59F54"/>
      </left>
      <right style="thin">
        <color rgb="FFB59F54"/>
      </right>
      <top style="thick">
        <color rgb="FFB59F54"/>
      </top>
      <bottom/>
      <diagonal/>
    </border>
    <border>
      <left style="thick">
        <color rgb="FFB59F54"/>
      </left>
      <right style="thin">
        <color rgb="FFB59F54"/>
      </right>
      <top style="thick">
        <color rgb="FFB59F54"/>
      </top>
      <bottom style="thin">
        <color rgb="FFB59F54"/>
      </bottom>
      <diagonal/>
    </border>
    <border>
      <left style="thin">
        <color rgb="FFB59F54"/>
      </left>
      <right style="thin">
        <color rgb="FFB59F54"/>
      </right>
      <top style="medium">
        <color rgb="FFB59F54"/>
      </top>
      <bottom style="medium">
        <color rgb="FFB59F54"/>
      </bottom>
      <diagonal/>
    </border>
    <border>
      <left style="thin">
        <color rgb="FFB59F54"/>
      </left>
      <right style="thin">
        <color rgb="FFB59F54"/>
      </right>
      <top/>
      <bottom style="thin">
        <color rgb="FFB59F5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8" fillId="0" borderId="0"/>
    <xf numFmtId="0" fontId="1" fillId="0" borderId="0"/>
  </cellStyleXfs>
  <cellXfs count="80">
    <xf numFmtId="0" fontId="0" fillId="0" borderId="0" xfId="0"/>
    <xf numFmtId="0" fontId="2" fillId="5" borderId="0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3" fontId="0" fillId="0" borderId="0" xfId="0" applyNumberFormat="1"/>
    <xf numFmtId="0" fontId="17" fillId="2" borderId="7" xfId="0" applyFont="1" applyFill="1" applyBorder="1" applyAlignment="1">
      <alignment horizontal="center" vertical="center" wrapText="1"/>
    </xf>
    <xf numFmtId="0" fontId="19" fillId="3" borderId="9" xfId="3" applyFont="1" applyFill="1" applyBorder="1" applyAlignment="1">
      <alignment horizontal="center" vertical="center" wrapText="1"/>
    </xf>
    <xf numFmtId="164" fontId="21" fillId="4" borderId="3" xfId="0" applyNumberFormat="1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right" vertical="center" wrapText="1"/>
    </xf>
    <xf numFmtId="3" fontId="21" fillId="4" borderId="1" xfId="0" applyNumberFormat="1" applyFont="1" applyFill="1" applyBorder="1" applyAlignment="1">
      <alignment horizontal="center" vertical="center"/>
    </xf>
    <xf numFmtId="164" fontId="21" fillId="4" borderId="0" xfId="0" applyNumberFormat="1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/>
    </xf>
    <xf numFmtId="164" fontId="20" fillId="4" borderId="3" xfId="0" applyNumberFormat="1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right" vertical="center" wrapText="1"/>
    </xf>
    <xf numFmtId="0" fontId="1" fillId="0" borderId="0" xfId="4"/>
    <xf numFmtId="0" fontId="24" fillId="0" borderId="0" xfId="4" applyFont="1"/>
    <xf numFmtId="0" fontId="1" fillId="8" borderId="0" xfId="4" applyFill="1"/>
    <xf numFmtId="0" fontId="1" fillId="2" borderId="0" xfId="4" applyFill="1"/>
    <xf numFmtId="0" fontId="1" fillId="9" borderId="0" xfId="4" applyFill="1"/>
    <xf numFmtId="0" fontId="1" fillId="6" borderId="0" xfId="4" applyFill="1"/>
    <xf numFmtId="0" fontId="25" fillId="2" borderId="1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 readingOrder="1"/>
    </xf>
    <xf numFmtId="0" fontId="27" fillId="0" borderId="1" xfId="1" applyFont="1" applyBorder="1" applyAlignment="1">
      <alignment horizontal="center" vertical="center" wrapText="1" readingOrder="1"/>
    </xf>
    <xf numFmtId="0" fontId="28" fillId="0" borderId="1" xfId="1" applyFont="1" applyBorder="1" applyAlignment="1">
      <alignment horizontal="right" vertical="center" wrapText="1" readingOrder="2"/>
    </xf>
    <xf numFmtId="0" fontId="30" fillId="0" borderId="0" xfId="0" applyFont="1"/>
    <xf numFmtId="0" fontId="31" fillId="0" borderId="0" xfId="0" applyFont="1" applyFill="1" applyBorder="1" applyAlignment="1">
      <alignment vertical="center" wrapText="1"/>
    </xf>
    <xf numFmtId="164" fontId="32" fillId="4" borderId="3" xfId="0" applyNumberFormat="1" applyFont="1" applyFill="1" applyBorder="1" applyAlignment="1">
      <alignment horizontal="left" vertical="center" wrapText="1"/>
    </xf>
    <xf numFmtId="3" fontId="32" fillId="4" borderId="1" xfId="0" applyNumberFormat="1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right" vertical="center" wrapText="1"/>
    </xf>
    <xf numFmtId="0" fontId="34" fillId="0" borderId="0" xfId="0" applyFont="1"/>
    <xf numFmtId="164" fontId="35" fillId="4" borderId="3" xfId="0" applyNumberFormat="1" applyFont="1" applyFill="1" applyBorder="1" applyAlignment="1">
      <alignment horizontal="left" vertical="center" wrapText="1"/>
    </xf>
    <xf numFmtId="3" fontId="35" fillId="4" borderId="1" xfId="0" applyNumberFormat="1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right" vertical="center" wrapText="1"/>
    </xf>
    <xf numFmtId="0" fontId="37" fillId="0" borderId="0" xfId="0" applyFont="1"/>
    <xf numFmtId="164" fontId="38" fillId="5" borderId="0" xfId="0" applyNumberFormat="1" applyFont="1" applyFill="1" applyBorder="1" applyAlignment="1">
      <alignment horizontal="left" vertical="center"/>
    </xf>
    <xf numFmtId="0" fontId="40" fillId="5" borderId="2" xfId="0" applyFont="1" applyFill="1" applyBorder="1" applyAlignment="1"/>
    <xf numFmtId="0" fontId="41" fillId="5" borderId="0" xfId="0" applyFont="1" applyFill="1"/>
    <xf numFmtId="0" fontId="39" fillId="5" borderId="0" xfId="0" applyFont="1" applyFill="1" applyBorder="1" applyAlignment="1">
      <alignment vertical="center" wrapText="1"/>
    </xf>
    <xf numFmtId="0" fontId="41" fillId="5" borderId="0" xfId="0" applyFont="1" applyFill="1" applyBorder="1"/>
    <xf numFmtId="0" fontId="30" fillId="0" borderId="0" xfId="0" applyFont="1" applyBorder="1"/>
    <xf numFmtId="0" fontId="4" fillId="4" borderId="1" xfId="2" applyFont="1" applyFill="1" applyBorder="1" applyAlignment="1">
      <alignment horizontal="left" wrapText="1"/>
    </xf>
    <xf numFmtId="0" fontId="9" fillId="4" borderId="1" xfId="2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left" wrapText="1"/>
    </xf>
    <xf numFmtId="0" fontId="42" fillId="4" borderId="1" xfId="2" applyFont="1" applyFill="1" applyBorder="1" applyAlignment="1">
      <alignment horizontal="right" vertical="center" wrapText="1"/>
    </xf>
    <xf numFmtId="9" fontId="32" fillId="4" borderId="1" xfId="0" applyNumberFormat="1" applyFont="1" applyFill="1" applyBorder="1" applyAlignment="1">
      <alignment horizontal="center" vertical="center"/>
    </xf>
    <xf numFmtId="164" fontId="21" fillId="5" borderId="0" xfId="0" applyNumberFormat="1" applyFont="1" applyFill="1" applyBorder="1" applyAlignment="1">
      <alignment horizontal="left" vertical="center"/>
    </xf>
    <xf numFmtId="0" fontId="30" fillId="5" borderId="0" xfId="0" applyFont="1" applyFill="1"/>
    <xf numFmtId="0" fontId="30" fillId="5" borderId="2" xfId="0" applyFont="1" applyFill="1" applyBorder="1" applyAlignment="1"/>
    <xf numFmtId="0" fontId="30" fillId="5" borderId="0" xfId="0" applyFont="1" applyFill="1" applyBorder="1"/>
    <xf numFmtId="0" fontId="8" fillId="5" borderId="2" xfId="0" applyFont="1" applyFill="1" applyBorder="1" applyAlignment="1"/>
    <xf numFmtId="0" fontId="0" fillId="5" borderId="0" xfId="0" applyFill="1"/>
    <xf numFmtId="0" fontId="5" fillId="5" borderId="0" xfId="0" applyFont="1" applyFill="1" applyBorder="1" applyAlignment="1">
      <alignment vertical="center" wrapText="1"/>
    </xf>
    <xf numFmtId="0" fontId="29" fillId="5" borderId="2" xfId="0" applyFont="1" applyFill="1" applyBorder="1" applyAlignment="1"/>
    <xf numFmtId="0" fontId="31" fillId="5" borderId="0" xfId="0" applyFont="1" applyFill="1" applyBorder="1" applyAlignment="1">
      <alignment vertical="center" wrapText="1"/>
    </xf>
    <xf numFmtId="0" fontId="1" fillId="0" borderId="0" xfId="4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4" fillId="7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29" fillId="0" borderId="2" xfId="0" applyFont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0" fillId="4" borderId="3" xfId="2" applyFont="1" applyFill="1" applyBorder="1" applyAlignment="1">
      <alignment horizontal="left" wrapText="1"/>
    </xf>
    <xf numFmtId="0" fontId="10" fillId="4" borderId="4" xfId="2" applyFont="1" applyFill="1" applyBorder="1" applyAlignment="1">
      <alignment horizontal="left" wrapText="1"/>
    </xf>
    <xf numFmtId="0" fontId="42" fillId="4" borderId="4" xfId="2" applyFont="1" applyFill="1" applyBorder="1" applyAlignment="1">
      <alignment horizontal="right" wrapText="1"/>
    </xf>
    <xf numFmtId="0" fontId="42" fillId="4" borderId="5" xfId="2" applyFont="1" applyFill="1" applyBorder="1" applyAlignment="1">
      <alignment horizontal="right" wrapText="1"/>
    </xf>
    <xf numFmtId="0" fontId="31" fillId="5" borderId="2" xfId="0" applyFont="1" applyFill="1" applyBorder="1" applyAlignment="1">
      <alignment horizontal="right" vertical="center" wrapText="1"/>
    </xf>
    <xf numFmtId="0" fontId="29" fillId="5" borderId="0" xfId="0" applyFont="1" applyFill="1" applyBorder="1" applyAlignment="1"/>
    <xf numFmtId="164" fontId="21" fillId="5" borderId="2" xfId="0" applyNumberFormat="1" applyFont="1" applyFill="1" applyBorder="1" applyAlignment="1">
      <alignment horizontal="left" vertical="center"/>
    </xf>
    <xf numFmtId="164" fontId="21" fillId="5" borderId="2" xfId="0" applyNumberFormat="1" applyFont="1" applyFill="1" applyBorder="1" applyAlignment="1">
      <alignment horizontal="left" vertical="center" wrapText="1"/>
    </xf>
    <xf numFmtId="0" fontId="29" fillId="5" borderId="0" xfId="0" applyFont="1" applyFill="1" applyBorder="1"/>
    <xf numFmtId="0" fontId="30" fillId="5" borderId="0" xfId="0" applyFont="1" applyFill="1" applyBorder="1" applyAlignment="1"/>
    <xf numFmtId="0" fontId="31" fillId="5" borderId="0" xfId="0" applyFont="1" applyFill="1" applyBorder="1" applyAlignment="1">
      <alignment horizontal="right" vertical="center" wrapText="1"/>
    </xf>
  </cellXfs>
  <cellStyles count="5">
    <cellStyle name="Normal" xfId="0" builtinId="0"/>
    <cellStyle name="Normal 2" xfId="1"/>
    <cellStyle name="Normal 2 10" xfId="4"/>
    <cellStyle name="Normal 3" xfId="2"/>
    <cellStyle name="Normal_3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17</xdr:col>
      <xdr:colOff>285750</xdr:colOff>
      <xdr:row>4</xdr:row>
      <xdr:rowOff>256662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4CF3B-70A1-4A45-A571-B84EAC69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85725"/>
          <a:ext cx="5153025" cy="818637"/>
        </a:xfrm>
        <a:prstGeom prst="rect">
          <a:avLst/>
        </a:prstGeom>
      </xdr:spPr>
    </xdr:pic>
    <xdr:clientData/>
  </xdr:twoCellAnchor>
  <xdr:oneCellAnchor>
    <xdr:from>
      <xdr:col>2</xdr:col>
      <xdr:colOff>100354</xdr:colOff>
      <xdr:row>7</xdr:row>
      <xdr:rowOff>59823</xdr:rowOff>
    </xdr:from>
    <xdr:ext cx="4390369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688C97D-7700-444E-A993-596EDEA3861F}"/>
            </a:ext>
          </a:extLst>
        </xdr:cNvPr>
        <xdr:cNvSpPr/>
      </xdr:nvSpPr>
      <xdr:spPr>
        <a:xfrm>
          <a:off x="719479" y="1762417"/>
          <a:ext cx="4390369" cy="93762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ar-BH" sz="5400" b="1" cap="none" spc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احصاءات</a:t>
          </a:r>
          <a:r>
            <a:rPr lang="ar-BH" sz="5400" b="1" cap="none" spc="0" baseline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النفايات</a:t>
          </a:r>
          <a:endParaRPr lang="en-US" sz="5400" b="1" cap="none" spc="0">
            <a:ln w="18415" cmpd="sng">
              <a:noFill/>
              <a:prstDash val="solid"/>
            </a:ln>
            <a:solidFill>
              <a:srgbClr val="622C1F"/>
            </a:solidFill>
            <a:effectLst/>
          </a:endParaRPr>
        </a:p>
      </xdr:txBody>
    </xdr:sp>
    <xdr:clientData/>
  </xdr:oneCellAnchor>
  <xdr:oneCellAnchor>
    <xdr:from>
      <xdr:col>0</xdr:col>
      <xdr:colOff>28575</xdr:colOff>
      <xdr:row>13</xdr:row>
      <xdr:rowOff>78874</xdr:rowOff>
    </xdr:from>
    <xdr:ext cx="5257800" cy="78111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AC930AC-D183-467B-8A62-AAAC36B89313}"/>
            </a:ext>
          </a:extLst>
        </xdr:cNvPr>
        <xdr:cNvSpPr/>
      </xdr:nvSpPr>
      <xdr:spPr>
        <a:xfrm>
          <a:off x="28575" y="2726824"/>
          <a:ext cx="5257800" cy="78111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</a:rPr>
            <a:t> </a:t>
          </a:r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Waste </a:t>
          </a:r>
          <a:r>
            <a:rPr lang="en-US" sz="4400" b="1" cap="none" spc="0" baseline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  <a:latin typeface="+mn-lt"/>
              <a:ea typeface="+mn-ea"/>
              <a:cs typeface="+mn-cs"/>
            </a:rPr>
            <a:t>Statistics</a:t>
          </a:r>
          <a:endParaRPr lang="en-US" sz="4400" b="1" cap="none" spc="0">
            <a:ln w="18415" cmpd="sng">
              <a:solidFill>
                <a:schemeClr val="bg2">
                  <a:lumMod val="50000"/>
                </a:schemeClr>
              </a:solidFill>
              <a:prstDash val="solid"/>
            </a:ln>
            <a:solidFill>
              <a:srgbClr val="B59F54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166687</xdr:colOff>
      <xdr:row>19</xdr:row>
      <xdr:rowOff>157456</xdr:rowOff>
    </xdr:from>
    <xdr:ext cx="5257800" cy="78111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46B4074-4D9B-4785-9D0F-D8C4EEC7C769}"/>
            </a:ext>
          </a:extLst>
        </xdr:cNvPr>
        <xdr:cNvSpPr/>
      </xdr:nvSpPr>
      <xdr:spPr>
        <a:xfrm>
          <a:off x="166687" y="3776956"/>
          <a:ext cx="5257800" cy="781111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8415" cmpd="sng">
                <a:solidFill>
                  <a:srgbClr val="A4001B"/>
                </a:solidFill>
                <a:prstDash val="solid"/>
              </a:ln>
              <a:solidFill>
                <a:srgbClr val="C1001F"/>
              </a:solidFill>
              <a:effectLst/>
            </a:rPr>
            <a:t>2020</a:t>
          </a:r>
          <a:endParaRPr lang="en-US" sz="4400" b="1" cap="none" spc="0">
            <a:ln w="18415" cmpd="sng">
              <a:solidFill>
                <a:srgbClr val="A4001B"/>
              </a:solidFill>
              <a:prstDash val="solid"/>
            </a:ln>
            <a:solidFill>
              <a:srgbClr val="C1001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ssode2.CIO\My%20Documents\Abs-2002\Abstract2002\Inter-Chap02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ssohea\Local%20Settings\Temporary%20Internet%20Files\OLK4\Documents%20and%20Settings\cssode2\My%20Documents\Abs-2001\2001SYBK\SYBK2001-Chapters\BOOK-SEC\T301T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02"/>
      <sheetName val="List of Tables 02"/>
      <sheetName val="T2.01"/>
      <sheetName val="T2.02-1991"/>
      <sheetName val="T2.03-2001"/>
      <sheetName val="T2.04"/>
      <sheetName val="T2.05-1991"/>
      <sheetName val="T2.06-2001"/>
      <sheetName val="T2.07"/>
      <sheetName val="T2.08"/>
      <sheetName val="T2.09"/>
      <sheetName val="T2.10-1991"/>
      <sheetName val="T2.11-2001"/>
      <sheetName val="T2.12 -1991"/>
      <sheetName val="ContT2.12 -1991(2)"/>
      <sheetName val="ContT2.12 -1991(3)"/>
      <sheetName val="T2.13 - 2001 "/>
      <sheetName val="ContT2.13 -2001(2)"/>
      <sheetName val="ContT2.13 - 2001(3)"/>
      <sheetName val="T2.14-1991"/>
      <sheetName val="T2.15-2001"/>
      <sheetName val="T2.16"/>
      <sheetName val="T2.17 - 1991"/>
      <sheetName val="T2.18 - 2001"/>
      <sheetName val="T2.19 - 1991"/>
      <sheetName val="T2.20 - 2001"/>
      <sheetName val="T2.21 - 1991"/>
      <sheetName val="T2.22 - 2001"/>
      <sheetName val="T2.23 - 1991 "/>
      <sheetName val="T2.24 - 2001"/>
      <sheetName val="T2.25"/>
      <sheetName val="T2.26-1991"/>
      <sheetName val="T2.27-2001"/>
      <sheetName val="T2.28-1991"/>
      <sheetName val="T2.29-2001"/>
      <sheetName val="T2.30-1991"/>
      <sheetName val="T.31-2001"/>
      <sheetName val="T2.32-1991"/>
      <sheetName val="T2.33-2001"/>
      <sheetName val="T2.34-1991"/>
      <sheetName val="T2.35-2001"/>
      <sheetName val="T2.36"/>
      <sheetName val="T2.37-1991"/>
      <sheetName val="T2.38-2001"/>
      <sheetName val="T2.39-1991"/>
      <sheetName val="T2.40-2001"/>
      <sheetName val="T2.41-1991"/>
      <sheetName val="T2.42-2001"/>
      <sheetName val="T2.43-1991"/>
      <sheetName val="T2.44-2001 "/>
      <sheetName val="T2.45-1991"/>
      <sheetName val="T2.46-2001"/>
      <sheetName val="T2.47-1991"/>
      <sheetName val="T2.48-2001"/>
      <sheetName val="T2.49"/>
      <sheetName val="T2.50"/>
      <sheetName val="T2.51"/>
      <sheetName val="T2.52"/>
      <sheetName val="T2.53-1991"/>
      <sheetName val="T2.54-2001"/>
      <sheetName val="T2.55"/>
      <sheetName val="T2.56-1991 "/>
      <sheetName val="T2.57-2001"/>
      <sheetName val="T2.58-1991"/>
      <sheetName val="T2.59-2001"/>
      <sheetName val="T2.60-1991"/>
      <sheetName val="T2.61-2001"/>
      <sheetName val="T2.62 -1991"/>
      <sheetName val="T2.63-2001"/>
      <sheetName val="T2.64-1991"/>
      <sheetName val="T2.65-2001"/>
      <sheetName val="T2.66"/>
      <sheetName val="T2.67"/>
      <sheetName val="T2.68"/>
      <sheetName val="T2.69"/>
      <sheetName val="T2.70"/>
      <sheetName val="T2.71"/>
      <sheetName val="T2.72"/>
      <sheetName val="T2.73"/>
      <sheetName val="T2.74"/>
      <sheetName val="T2.75"/>
      <sheetName val="T2.76"/>
      <sheetName val="T2.77"/>
      <sheetName val="T2.78"/>
      <sheetName val="T2.79"/>
      <sheetName val="T2.80"/>
      <sheetName val="T2.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  <sheetName val="T9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M120"/>
  <sheetViews>
    <sheetView showGridLines="0" tabSelected="1" zoomScale="80" zoomScaleNormal="80" zoomScaleSheetLayoutView="100" workbookViewId="0">
      <selection activeCell="A29" sqref="A29"/>
    </sheetView>
  </sheetViews>
  <sheetFormatPr defaultColWidth="4.5703125" defaultRowHeight="12.75"/>
  <cols>
    <col min="1" max="19" width="4.5703125" style="17"/>
    <col min="20" max="65" width="4.5703125" style="19"/>
    <col min="66" max="16384" width="4.5703125" style="17"/>
  </cols>
  <sheetData>
    <row r="5" spans="6:9" ht="55.5" customHeight="1"/>
    <row r="13" spans="6:9">
      <c r="I13" s="18"/>
    </row>
    <row r="14" spans="6:9">
      <c r="F14" s="18"/>
    </row>
    <row r="24" spans="1:19" ht="31.5" customHeight="1">
      <c r="F24" s="59"/>
      <c r="G24" s="59"/>
      <c r="H24" s="59"/>
      <c r="I24" s="59"/>
      <c r="J24" s="59"/>
      <c r="K24" s="59"/>
      <c r="L24" s="59"/>
      <c r="M24" s="59"/>
    </row>
    <row r="25" spans="1:19" ht="21.75" customHeight="1"/>
    <row r="27" spans="1:19" ht="8.25" customHeight="1">
      <c r="A27" s="20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2"/>
      <c r="S27" s="22"/>
    </row>
    <row r="28" spans="1:19" ht="8.25" customHeight="1">
      <c r="A28" s="20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2"/>
      <c r="S28" s="22"/>
    </row>
    <row r="29" spans="1:19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19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19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19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1:19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1:19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1:19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1:19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</row>
    <row r="70" spans="1:19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19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</row>
    <row r="72" spans="1:19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19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1:19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1:19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</row>
    <row r="76" spans="1:19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</row>
    <row r="77" spans="1:19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</row>
    <row r="78" spans="1:19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</row>
    <row r="79" spans="1:19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</row>
    <row r="80" spans="1:19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1:19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1:19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</row>
    <row r="83" spans="1:19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1:19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1:19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1:19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1:19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1:19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1:19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19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1:19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1:19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19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1:19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1:19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1:19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1:19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1:19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1:19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1:19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1:19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19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19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19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1:19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1:19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19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1:19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19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1:19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</row>
  </sheetData>
  <mergeCells count="1">
    <mergeCell ref="F24:M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view="pageBreakPreview" zoomScale="120" zoomScaleNormal="100" zoomScaleSheetLayoutView="120" workbookViewId="0">
      <selection activeCell="A8" sqref="A8"/>
    </sheetView>
  </sheetViews>
  <sheetFormatPr defaultRowHeight="15"/>
  <cols>
    <col min="1" max="1" width="25.7109375" bestFit="1" customWidth="1"/>
    <col min="2" max="2" width="5.85546875" bestFit="1" customWidth="1"/>
    <col min="3" max="3" width="5.85546875" customWidth="1"/>
    <col min="4" max="14" width="5.85546875" bestFit="1" customWidth="1"/>
    <col min="15" max="21" width="5.85546875" customWidth="1"/>
    <col min="22" max="22" width="5.85546875" bestFit="1" customWidth="1"/>
    <col min="23" max="23" width="28.140625" bestFit="1" customWidth="1"/>
  </cols>
  <sheetData>
    <row r="1" spans="1:2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.75">
      <c r="A2" s="63" t="s">
        <v>79</v>
      </c>
      <c r="B2" s="65" t="s">
        <v>48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4">
        <v>22.14</v>
      </c>
    </row>
    <row r="3" spans="1:23" ht="18" customHeight="1">
      <c r="A3" s="63"/>
      <c r="B3" s="66" t="s">
        <v>49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4"/>
    </row>
    <row r="4" spans="1:23" ht="15.75" thickBo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7.25" thickTop="1" thickBot="1">
      <c r="A5" s="7" t="s">
        <v>0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8">
        <v>2009</v>
      </c>
      <c r="N5" s="8">
        <v>2008</v>
      </c>
      <c r="O5" s="8">
        <v>2007</v>
      </c>
      <c r="P5" s="8">
        <v>2006</v>
      </c>
      <c r="Q5" s="8">
        <v>2005</v>
      </c>
      <c r="R5" s="8">
        <v>2004</v>
      </c>
      <c r="S5" s="8">
        <v>2003</v>
      </c>
      <c r="T5" s="8">
        <v>2002</v>
      </c>
      <c r="U5" s="8">
        <v>2001</v>
      </c>
      <c r="V5" s="8">
        <v>2000</v>
      </c>
      <c r="W5" s="13" t="s">
        <v>1</v>
      </c>
    </row>
    <row r="6" spans="1:23" s="34" customFormat="1" ht="38.25">
      <c r="A6" s="31" t="s">
        <v>49</v>
      </c>
      <c r="B6" s="49">
        <v>1</v>
      </c>
      <c r="C6" s="49">
        <v>1</v>
      </c>
      <c r="D6" s="49">
        <v>1</v>
      </c>
      <c r="E6" s="49">
        <v>1</v>
      </c>
      <c r="F6" s="49">
        <v>1</v>
      </c>
      <c r="G6" s="49">
        <v>1</v>
      </c>
      <c r="H6" s="49">
        <v>1</v>
      </c>
      <c r="I6" s="49">
        <v>1</v>
      </c>
      <c r="J6" s="49">
        <v>1</v>
      </c>
      <c r="K6" s="49">
        <v>1</v>
      </c>
      <c r="L6" s="49">
        <v>1</v>
      </c>
      <c r="M6" s="49">
        <v>1</v>
      </c>
      <c r="N6" s="49">
        <v>1</v>
      </c>
      <c r="O6" s="49">
        <v>1</v>
      </c>
      <c r="P6" s="49">
        <v>1</v>
      </c>
      <c r="Q6" s="49">
        <v>1</v>
      </c>
      <c r="R6" s="49">
        <v>1</v>
      </c>
      <c r="S6" s="49">
        <v>1</v>
      </c>
      <c r="T6" s="49">
        <v>1</v>
      </c>
      <c r="U6" s="49">
        <v>1</v>
      </c>
      <c r="V6" s="49">
        <v>1</v>
      </c>
      <c r="W6" s="33" t="s">
        <v>48</v>
      </c>
    </row>
    <row r="7" spans="1:23" s="51" customFormat="1" ht="15" customHeight="1">
      <c r="A7" s="50" t="s">
        <v>27</v>
      </c>
      <c r="B7" s="50"/>
      <c r="C7" s="50"/>
      <c r="D7" s="50"/>
      <c r="E7" s="50"/>
      <c r="F7" s="50"/>
      <c r="G7" s="50"/>
      <c r="H7" s="50"/>
      <c r="J7" s="68"/>
      <c r="K7" s="68"/>
      <c r="L7" s="68"/>
      <c r="N7" s="73"/>
      <c r="O7" s="73"/>
      <c r="P7" s="73"/>
      <c r="Q7" s="73"/>
      <c r="R7" s="73"/>
      <c r="W7" s="51" t="s">
        <v>26</v>
      </c>
    </row>
  </sheetData>
  <mergeCells count="8">
    <mergeCell ref="A1:W1"/>
    <mergeCell ref="A4:W4"/>
    <mergeCell ref="J7:L7"/>
    <mergeCell ref="A2:A3"/>
    <mergeCell ref="W2:W3"/>
    <mergeCell ref="B2:V2"/>
    <mergeCell ref="B3:V3"/>
    <mergeCell ref="N7:R7"/>
  </mergeCells>
  <printOptions horizontalCentered="1" verticalCentered="1"/>
  <pageMargins left="0.45" right="0.45" top="0.75" bottom="0.75" header="0.3" footer="0.3"/>
  <pageSetup scale="72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view="pageBreakPreview" zoomScale="106" zoomScaleNormal="130" zoomScaleSheetLayoutView="106" workbookViewId="0">
      <selection activeCell="A10" sqref="A10"/>
    </sheetView>
  </sheetViews>
  <sheetFormatPr defaultRowHeight="15"/>
  <cols>
    <col min="1" max="1" width="62.140625" customWidth="1"/>
    <col min="2" max="2" width="18.85546875" customWidth="1"/>
    <col min="3" max="3" width="57" customWidth="1"/>
  </cols>
  <sheetData>
    <row r="1" spans="1:3" ht="28.5">
      <c r="A1" s="23" t="s">
        <v>36</v>
      </c>
      <c r="B1" s="24" t="s">
        <v>75</v>
      </c>
      <c r="C1" s="25" t="s">
        <v>37</v>
      </c>
    </row>
    <row r="2" spans="1:3" ht="38.25" customHeight="1">
      <c r="A2" s="26" t="s">
        <v>56</v>
      </c>
      <c r="B2" s="27">
        <v>22.07</v>
      </c>
      <c r="C2" s="28" t="s">
        <v>55</v>
      </c>
    </row>
    <row r="3" spans="1:3" ht="34.5">
      <c r="A3" s="26" t="s">
        <v>57</v>
      </c>
      <c r="B3" s="27">
        <v>22.08</v>
      </c>
      <c r="C3" s="28" t="s">
        <v>17</v>
      </c>
    </row>
    <row r="4" spans="1:3" ht="17.25">
      <c r="A4" s="26" t="s">
        <v>58</v>
      </c>
      <c r="B4" s="27">
        <v>22.09</v>
      </c>
      <c r="C4" s="28" t="s">
        <v>18</v>
      </c>
    </row>
    <row r="5" spans="1:3" ht="17.25">
      <c r="A5" s="26" t="s">
        <v>54</v>
      </c>
      <c r="B5" s="27">
        <v>22.1</v>
      </c>
      <c r="C5" s="28" t="s">
        <v>53</v>
      </c>
    </row>
    <row r="6" spans="1:3" ht="34.5">
      <c r="A6" s="26" t="s">
        <v>71</v>
      </c>
      <c r="B6" s="27">
        <v>22.11</v>
      </c>
      <c r="C6" s="28" t="s">
        <v>69</v>
      </c>
    </row>
    <row r="7" spans="1:3" ht="17.25">
      <c r="A7" s="26" t="s">
        <v>61</v>
      </c>
      <c r="B7" s="27">
        <v>22.12</v>
      </c>
      <c r="C7" s="28" t="s">
        <v>44</v>
      </c>
    </row>
    <row r="8" spans="1:3" ht="17.25">
      <c r="A8" s="26" t="s">
        <v>73</v>
      </c>
      <c r="B8" s="27">
        <v>22.13</v>
      </c>
      <c r="C8" s="28" t="s">
        <v>72</v>
      </c>
    </row>
    <row r="9" spans="1:3" ht="34.5">
      <c r="A9" s="26" t="s">
        <v>63</v>
      </c>
      <c r="B9" s="27">
        <v>22.14</v>
      </c>
      <c r="C9" s="28" t="s">
        <v>62</v>
      </c>
    </row>
  </sheetData>
  <printOptions horizontalCentered="1" verticalCentered="1"/>
  <pageMargins left="0.45" right="0.45" top="0.75" bottom="0.75" header="0.3" footer="0.3"/>
  <pageSetup scale="93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zoomScale="110" zoomScaleNormal="115" zoomScaleSheetLayoutView="110" workbookViewId="0">
      <selection activeCell="A8" sqref="A8"/>
    </sheetView>
  </sheetViews>
  <sheetFormatPr defaultRowHeight="15"/>
  <cols>
    <col min="1" max="1" width="31.140625" bestFit="1" customWidth="1"/>
    <col min="2" max="12" width="8.5703125" customWidth="1"/>
    <col min="13" max="13" width="24.140625" bestFit="1" customWidth="1"/>
  </cols>
  <sheetData>
    <row r="1" spans="1:1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.75" customHeight="1">
      <c r="A2" s="63" t="s">
        <v>76</v>
      </c>
      <c r="B2" s="65" t="s">
        <v>55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4" t="s">
        <v>60</v>
      </c>
    </row>
    <row r="3" spans="1:13" ht="18.75" customHeight="1">
      <c r="A3" s="63"/>
      <c r="B3" s="66" t="s">
        <v>56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4"/>
    </row>
    <row r="4" spans="1:13" ht="15.75" thickBo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17.25" thickTop="1" thickBot="1">
      <c r="A5" s="7" t="s">
        <v>0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13" t="s">
        <v>1</v>
      </c>
    </row>
    <row r="6" spans="1:13" s="34" customFormat="1" ht="33" customHeight="1">
      <c r="A6" s="31" t="s">
        <v>2</v>
      </c>
      <c r="B6" s="32">
        <v>538948.09899999993</v>
      </c>
      <c r="C6" s="32">
        <v>535703.70899999992</v>
      </c>
      <c r="D6" s="32">
        <v>505661.40899999993</v>
      </c>
      <c r="E6" s="32">
        <v>441516.55999999994</v>
      </c>
      <c r="F6" s="32">
        <v>378881.75999999995</v>
      </c>
      <c r="G6" s="32">
        <v>314095.62999999995</v>
      </c>
      <c r="H6" s="32">
        <v>297540.52999999997</v>
      </c>
      <c r="I6" s="32">
        <v>264276.93</v>
      </c>
      <c r="J6" s="32">
        <v>225892.72999999998</v>
      </c>
      <c r="K6" s="32">
        <v>187460.4</v>
      </c>
      <c r="L6" s="32">
        <v>146778.4</v>
      </c>
      <c r="M6" s="33" t="s">
        <v>3</v>
      </c>
    </row>
    <row r="7" spans="1:13" s="51" customFormat="1" ht="12">
      <c r="A7" s="50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M7" s="58" t="s">
        <v>16</v>
      </c>
    </row>
    <row r="9" spans="1:13"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3">
      <c r="M10" s="6"/>
    </row>
  </sheetData>
  <mergeCells count="7">
    <mergeCell ref="A1:M1"/>
    <mergeCell ref="A4:M4"/>
    <mergeCell ref="B7:K7"/>
    <mergeCell ref="A2:A3"/>
    <mergeCell ref="M2:M3"/>
    <mergeCell ref="B2:L2"/>
    <mergeCell ref="B3:L3"/>
  </mergeCells>
  <printOptions horizontalCentered="1" verticalCentered="1"/>
  <pageMargins left="0.45" right="0.45" top="0.75" bottom="0.75" header="0.3" footer="0.3"/>
  <pageSetup scale="73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110" zoomScaleNormal="145" zoomScaleSheetLayoutView="110" workbookViewId="0">
      <selection activeCell="A12" sqref="A12"/>
    </sheetView>
  </sheetViews>
  <sheetFormatPr defaultRowHeight="15"/>
  <cols>
    <col min="1" max="1" width="22.28515625" customWidth="1"/>
    <col min="2" max="12" width="10.7109375" customWidth="1"/>
    <col min="13" max="13" width="26.28515625" customWidth="1"/>
  </cols>
  <sheetData>
    <row r="1" spans="1:13" ht="14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.75" customHeight="1">
      <c r="A2" s="63" t="s">
        <v>76</v>
      </c>
      <c r="B2" s="65" t="s">
        <v>17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4" t="s">
        <v>10</v>
      </c>
    </row>
    <row r="3" spans="1:13" ht="18" customHeight="1">
      <c r="A3" s="63"/>
      <c r="B3" s="66" t="s">
        <v>38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4"/>
    </row>
    <row r="4" spans="1:13" ht="15.75" thickBo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17.25" thickTop="1" thickBot="1">
      <c r="A5" s="7" t="s">
        <v>0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13" t="s">
        <v>1</v>
      </c>
    </row>
    <row r="6" spans="1:13" s="34" customFormat="1" ht="25.5">
      <c r="A6" s="31" t="s">
        <v>59</v>
      </c>
      <c r="B6" s="32">
        <v>4908.5</v>
      </c>
      <c r="C6" s="32">
        <v>2145.2080000000001</v>
      </c>
      <c r="D6" s="32">
        <v>2062.5</v>
      </c>
      <c r="E6" s="32">
        <v>2051.8490000000002</v>
      </c>
      <c r="F6" s="32">
        <v>1790.8050000000001</v>
      </c>
      <c r="G6" s="32">
        <v>2225.3589999999999</v>
      </c>
      <c r="H6" s="32">
        <v>2554.1410000000001</v>
      </c>
      <c r="I6" s="32">
        <v>2341.4630000000002</v>
      </c>
      <c r="J6" s="32">
        <v>2119.23</v>
      </c>
      <c r="K6" s="32">
        <v>1955.471</v>
      </c>
      <c r="L6" s="32">
        <v>1739</v>
      </c>
      <c r="M6" s="33" t="s">
        <v>4</v>
      </c>
    </row>
    <row r="7" spans="1:13" s="34" customFormat="1" ht="25.5">
      <c r="A7" s="31" t="s">
        <v>5</v>
      </c>
      <c r="B7" s="32">
        <v>83878</v>
      </c>
      <c r="C7" s="32">
        <v>62125.934999999998</v>
      </c>
      <c r="D7" s="32">
        <v>47029.71</v>
      </c>
      <c r="E7" s="32">
        <v>69000</v>
      </c>
      <c r="F7" s="32">
        <v>70000</v>
      </c>
      <c r="G7" s="32">
        <v>72000</v>
      </c>
      <c r="H7" s="32">
        <v>70000</v>
      </c>
      <c r="I7" s="32">
        <v>71000</v>
      </c>
      <c r="J7" s="32">
        <v>74000</v>
      </c>
      <c r="K7" s="32">
        <v>68000</v>
      </c>
      <c r="L7" s="32">
        <v>70000</v>
      </c>
      <c r="M7" s="33" t="s">
        <v>6</v>
      </c>
    </row>
    <row r="8" spans="1:13" s="34" customFormat="1" ht="12.75">
      <c r="A8" s="31" t="s">
        <v>7</v>
      </c>
      <c r="B8" s="32">
        <v>31129</v>
      </c>
      <c r="C8" s="32">
        <v>28210</v>
      </c>
      <c r="D8" s="32">
        <v>32060.1</v>
      </c>
      <c r="E8" s="32">
        <v>730</v>
      </c>
      <c r="F8" s="32">
        <v>650</v>
      </c>
      <c r="G8" s="32">
        <v>710</v>
      </c>
      <c r="H8" s="32">
        <v>680</v>
      </c>
      <c r="I8" s="32">
        <v>550</v>
      </c>
      <c r="J8" s="32">
        <v>500</v>
      </c>
      <c r="K8" s="32">
        <v>700</v>
      </c>
      <c r="L8" s="32">
        <v>680</v>
      </c>
      <c r="M8" s="33" t="s">
        <v>8</v>
      </c>
    </row>
    <row r="9" spans="1:13" s="34" customFormat="1" ht="12.75">
      <c r="A9" s="35" t="s">
        <v>15</v>
      </c>
      <c r="B9" s="36">
        <v>119915.5</v>
      </c>
      <c r="C9" s="36">
        <v>92481.142999999996</v>
      </c>
      <c r="D9" s="36">
        <v>81152.31</v>
      </c>
      <c r="E9" s="36">
        <v>71781.849000000002</v>
      </c>
      <c r="F9" s="36">
        <v>72440.804999999993</v>
      </c>
      <c r="G9" s="36">
        <v>74935.358999999997</v>
      </c>
      <c r="H9" s="36">
        <v>73234.141000000003</v>
      </c>
      <c r="I9" s="36">
        <v>73891.463000000003</v>
      </c>
      <c r="J9" s="36">
        <v>76619.23</v>
      </c>
      <c r="K9" s="36">
        <v>70655.471000000005</v>
      </c>
      <c r="L9" s="36">
        <v>72419</v>
      </c>
      <c r="M9" s="37" t="s">
        <v>14</v>
      </c>
    </row>
    <row r="10" spans="1:13" s="51" customFormat="1" ht="24.95" customHeight="1">
      <c r="A10" s="76" t="s">
        <v>78</v>
      </c>
      <c r="B10" s="76"/>
      <c r="C10" s="76"/>
      <c r="D10" s="76"/>
      <c r="E10" s="76"/>
      <c r="F10" s="76"/>
      <c r="G10" s="57"/>
      <c r="H10" s="73" t="s">
        <v>77</v>
      </c>
      <c r="I10" s="73"/>
      <c r="J10" s="73"/>
      <c r="K10" s="73"/>
      <c r="L10" s="73"/>
      <c r="M10" s="73"/>
    </row>
    <row r="11" spans="1:13" s="51" customFormat="1" ht="12">
      <c r="A11" s="50" t="s">
        <v>20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53"/>
      <c r="M11" s="58" t="s">
        <v>16</v>
      </c>
    </row>
    <row r="16" spans="1:13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8">
    <mergeCell ref="H10:M10"/>
    <mergeCell ref="A10:F10"/>
    <mergeCell ref="A1:M1"/>
    <mergeCell ref="A4:M4"/>
    <mergeCell ref="A2:A3"/>
    <mergeCell ref="M2:M3"/>
    <mergeCell ref="B2:L2"/>
    <mergeCell ref="B3:L3"/>
  </mergeCells>
  <printOptions horizontalCentered="1" verticalCentered="1"/>
  <pageMargins left="0.45" right="0.45" top="0.75" bottom="0.75" header="0.3" footer="0.3"/>
  <pageSetup scale="76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110" zoomScaleNormal="100" zoomScaleSheetLayoutView="110" workbookViewId="0">
      <selection activeCell="A8" sqref="A8"/>
    </sheetView>
  </sheetViews>
  <sheetFormatPr defaultRowHeight="15"/>
  <cols>
    <col min="1" max="1" width="30" bestFit="1" customWidth="1"/>
    <col min="2" max="2" width="5.85546875" bestFit="1" customWidth="1"/>
    <col min="3" max="3" width="5.85546875" customWidth="1"/>
    <col min="4" max="12" width="5.85546875" bestFit="1" customWidth="1"/>
    <col min="13" max="13" width="22.140625" style="4" customWidth="1"/>
  </cols>
  <sheetData>
    <row r="1" spans="1:1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.75" customHeight="1">
      <c r="A2" s="63" t="s">
        <v>76</v>
      </c>
      <c r="B2" s="65" t="s">
        <v>39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4" t="s">
        <v>11</v>
      </c>
    </row>
    <row r="3" spans="1:13" ht="18" customHeight="1">
      <c r="A3" s="63"/>
      <c r="B3" s="66" t="s">
        <v>46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4"/>
    </row>
    <row r="4" spans="1:13" ht="19.5" thickBot="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3"/>
    </row>
    <row r="5" spans="1:13" ht="17.25" thickTop="1" thickBot="1">
      <c r="A5" s="7" t="s">
        <v>0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13" t="s">
        <v>1</v>
      </c>
    </row>
    <row r="6" spans="1:13" s="34" customFormat="1" ht="21.75" customHeight="1">
      <c r="A6" s="31" t="s">
        <v>47</v>
      </c>
      <c r="B6" s="32">
        <v>4602.5</v>
      </c>
      <c r="C6" s="32">
        <v>9583.8150000000005</v>
      </c>
      <c r="D6" s="32">
        <v>4408.17</v>
      </c>
      <c r="E6" s="32">
        <v>240</v>
      </c>
      <c r="F6" s="32">
        <v>170</v>
      </c>
      <c r="G6" s="32">
        <v>210</v>
      </c>
      <c r="H6" s="32">
        <v>175</v>
      </c>
      <c r="I6" s="32">
        <v>180</v>
      </c>
      <c r="J6" s="32">
        <v>150</v>
      </c>
      <c r="K6" s="32">
        <v>200</v>
      </c>
      <c r="L6" s="32">
        <v>230</v>
      </c>
      <c r="M6" s="33" t="s">
        <v>19</v>
      </c>
    </row>
    <row r="7" spans="1:13" s="55" customFormat="1">
      <c r="A7" s="50" t="s">
        <v>20</v>
      </c>
      <c r="B7" s="54"/>
      <c r="C7" s="54"/>
      <c r="D7" s="54"/>
      <c r="E7" s="54"/>
      <c r="F7" s="54"/>
      <c r="G7" s="54"/>
      <c r="H7" s="54"/>
      <c r="I7" s="54"/>
      <c r="J7" s="54"/>
      <c r="K7" s="54"/>
      <c r="M7" s="56" t="s">
        <v>16</v>
      </c>
    </row>
    <row r="10" spans="1:13">
      <c r="M10"/>
    </row>
    <row r="11" spans="1:13">
      <c r="M11"/>
    </row>
  </sheetData>
  <mergeCells count="5">
    <mergeCell ref="A1:M1"/>
    <mergeCell ref="M2:M3"/>
    <mergeCell ref="A2:A3"/>
    <mergeCell ref="B2:L2"/>
    <mergeCell ref="B3:L3"/>
  </mergeCells>
  <printOptions horizontalCentered="1" verticalCentered="1"/>
  <pageMargins left="0.45" right="0.45" top="0.75" bottom="0.75" header="0.3" footer="0.3"/>
  <pageSetup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="110" zoomScaleNormal="115" zoomScaleSheetLayoutView="110" workbookViewId="0">
      <selection activeCell="A12" sqref="A12"/>
    </sheetView>
  </sheetViews>
  <sheetFormatPr defaultRowHeight="15"/>
  <cols>
    <col min="1" max="1" width="30.85546875" bestFit="1" customWidth="1"/>
    <col min="2" max="2" width="6.7109375" bestFit="1" customWidth="1"/>
    <col min="3" max="3" width="6.7109375" customWidth="1"/>
    <col min="4" max="4" width="6.7109375" bestFit="1" customWidth="1"/>
    <col min="5" max="7" width="5.85546875" bestFit="1" customWidth="1"/>
    <col min="8" max="12" width="6.7109375" bestFit="1" customWidth="1"/>
    <col min="13" max="13" width="28.28515625" bestFit="1" customWidth="1"/>
  </cols>
  <sheetData>
    <row r="1" spans="1:14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 ht="15.75">
      <c r="A2" s="63" t="s">
        <v>76</v>
      </c>
      <c r="B2" s="65" t="s">
        <v>53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4" t="s">
        <v>13</v>
      </c>
    </row>
    <row r="3" spans="1:14" ht="18" customHeight="1">
      <c r="A3" s="63"/>
      <c r="B3" s="66" t="s">
        <v>54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4"/>
    </row>
    <row r="4" spans="1:14" ht="19.5" thickBot="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1"/>
    </row>
    <row r="5" spans="1:14" ht="17.25" thickTop="1" thickBot="1">
      <c r="A5" s="7" t="s">
        <v>52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13" t="s">
        <v>51</v>
      </c>
    </row>
    <row r="6" spans="1:14" s="34" customFormat="1" ht="12.75">
      <c r="A6" s="31" t="s">
        <v>66</v>
      </c>
      <c r="B6" s="32">
        <v>27520</v>
      </c>
      <c r="C6" s="32">
        <v>25123</v>
      </c>
      <c r="D6" s="32">
        <v>2777.9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3" t="s">
        <v>65</v>
      </c>
    </row>
    <row r="7" spans="1:14" s="34" customFormat="1" ht="12.75">
      <c r="A7" s="31" t="s">
        <v>40</v>
      </c>
      <c r="B7" s="32">
        <v>4146</v>
      </c>
      <c r="C7" s="32">
        <v>1489.19</v>
      </c>
      <c r="D7" s="32">
        <v>436.44</v>
      </c>
      <c r="E7" s="32">
        <v>1600</v>
      </c>
      <c r="F7" s="32">
        <v>1790.8050000000001</v>
      </c>
      <c r="G7" s="32">
        <v>2225.3589999999999</v>
      </c>
      <c r="H7" s="32">
        <v>2554.1410000000001</v>
      </c>
      <c r="I7" s="32">
        <v>2341.4630000000002</v>
      </c>
      <c r="J7" s="32">
        <v>2119.23</v>
      </c>
      <c r="K7" s="32">
        <v>1955.471</v>
      </c>
      <c r="L7" s="32">
        <v>1739</v>
      </c>
      <c r="M7" s="33" t="s">
        <v>67</v>
      </c>
    </row>
    <row r="8" spans="1:14" s="34" customFormat="1" ht="12.75">
      <c r="A8" s="31" t="s">
        <v>41</v>
      </c>
      <c r="B8" s="32">
        <v>24387</v>
      </c>
      <c r="C8" s="32">
        <v>23315.75</v>
      </c>
      <c r="D8" s="32">
        <v>27924.53</v>
      </c>
      <c r="E8" s="32">
        <v>5105</v>
      </c>
      <c r="F8" s="32">
        <v>7365.2</v>
      </c>
      <c r="G8" s="32">
        <v>7213.87</v>
      </c>
      <c r="H8" s="32">
        <v>53444.9</v>
      </c>
      <c r="I8" s="32">
        <v>37736.400000000001</v>
      </c>
      <c r="J8" s="32">
        <v>35515.800000000003</v>
      </c>
      <c r="K8" s="32">
        <v>29642.67</v>
      </c>
      <c r="L8" s="32">
        <v>29318</v>
      </c>
      <c r="M8" s="33" t="s">
        <v>43</v>
      </c>
    </row>
    <row r="9" spans="1:14" s="34" customFormat="1" ht="25.5">
      <c r="A9" s="31" t="s">
        <v>42</v>
      </c>
      <c r="B9" s="32">
        <v>28495</v>
      </c>
      <c r="C9" s="32">
        <v>29724.998</v>
      </c>
      <c r="D9" s="32">
        <v>15562.97</v>
      </c>
      <c r="E9" s="32">
        <v>692</v>
      </c>
      <c r="F9" s="32">
        <v>480</v>
      </c>
      <c r="G9" s="32">
        <v>500</v>
      </c>
      <c r="H9" s="32">
        <v>505</v>
      </c>
      <c r="I9" s="32">
        <v>370</v>
      </c>
      <c r="J9" s="32">
        <v>450</v>
      </c>
      <c r="K9" s="32">
        <v>425</v>
      </c>
      <c r="L9" s="32">
        <v>450</v>
      </c>
      <c r="M9" s="33" t="s">
        <v>9</v>
      </c>
    </row>
    <row r="10" spans="1:14" s="38" customFormat="1" ht="12.75">
      <c r="A10" s="35" t="s">
        <v>15</v>
      </c>
      <c r="B10" s="36">
        <v>84548</v>
      </c>
      <c r="C10" s="36">
        <v>79652.937999999995</v>
      </c>
      <c r="D10" s="36">
        <f>D6+D7+D8+D9</f>
        <v>46701.84</v>
      </c>
      <c r="E10" s="36">
        <v>7397</v>
      </c>
      <c r="F10" s="36">
        <v>9636.0049999999992</v>
      </c>
      <c r="G10" s="36">
        <v>9939.2289999999994</v>
      </c>
      <c r="H10" s="36">
        <v>56504.041000000005</v>
      </c>
      <c r="I10" s="36">
        <v>40447.863000000005</v>
      </c>
      <c r="J10" s="36">
        <v>38085.030000000006</v>
      </c>
      <c r="K10" s="36">
        <v>32023.141</v>
      </c>
      <c r="L10" s="36">
        <v>31507</v>
      </c>
      <c r="M10" s="37" t="s">
        <v>14</v>
      </c>
    </row>
    <row r="11" spans="1:14" s="41" customFormat="1" ht="15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M11" s="42" t="s">
        <v>16</v>
      </c>
      <c r="N11" s="43"/>
    </row>
    <row r="15" spans="1:14">
      <c r="G15" s="5"/>
    </row>
  </sheetData>
  <mergeCells count="5">
    <mergeCell ref="A1:M1"/>
    <mergeCell ref="A2:A3"/>
    <mergeCell ref="M2:M3"/>
    <mergeCell ref="B2:L2"/>
    <mergeCell ref="B3:L3"/>
  </mergeCells>
  <printOptions horizontalCentered="1" verticalCentered="1"/>
  <pageMargins left="0.45" right="0.45" top="0.75" bottom="0.75" header="0.3" footer="0.3"/>
  <pageSetup scale="90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BreakPreview" zoomScale="110" zoomScaleNormal="130" zoomScaleSheetLayoutView="110" workbookViewId="0">
      <selection activeCell="A8" sqref="A8"/>
    </sheetView>
  </sheetViews>
  <sheetFormatPr defaultRowHeight="15"/>
  <cols>
    <col min="1" max="1" width="37" customWidth="1"/>
    <col min="2" max="12" width="10.7109375" customWidth="1"/>
    <col min="13" max="13" width="25.85546875" bestFit="1" customWidth="1"/>
  </cols>
  <sheetData>
    <row r="1" spans="1:14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 ht="15.75">
      <c r="A2" s="63" t="s">
        <v>76</v>
      </c>
      <c r="B2" s="65" t="s">
        <v>64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4" t="s">
        <v>12</v>
      </c>
    </row>
    <row r="3" spans="1:14" ht="18" customHeight="1">
      <c r="A3" s="63"/>
      <c r="B3" s="66" t="s">
        <v>50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4"/>
    </row>
    <row r="4" spans="1:14" ht="15.75" thickBo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4" ht="17.25" thickTop="1" thickBot="1">
      <c r="A5" s="7" t="s">
        <v>0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13" t="s">
        <v>1</v>
      </c>
    </row>
    <row r="6" spans="1:14" s="34" customFormat="1" ht="25.5">
      <c r="A6" s="31" t="s">
        <v>68</v>
      </c>
      <c r="B6" s="32">
        <v>569713.09899999993</v>
      </c>
      <c r="C6" s="32">
        <v>538948.09899999993</v>
      </c>
      <c r="D6" s="32">
        <v>535703.7089999998</v>
      </c>
      <c r="E6" s="32">
        <v>505661.40899999987</v>
      </c>
      <c r="F6" s="32">
        <v>441516.55999999988</v>
      </c>
      <c r="G6" s="32">
        <v>378881.75999999989</v>
      </c>
      <c r="H6" s="32">
        <v>314095.62999999989</v>
      </c>
      <c r="I6" s="32">
        <v>297540.52999999991</v>
      </c>
      <c r="J6" s="32">
        <v>264276.92999999993</v>
      </c>
      <c r="K6" s="32">
        <v>225892.72999999998</v>
      </c>
      <c r="L6" s="32">
        <v>187460.4</v>
      </c>
      <c r="M6" s="33" t="s">
        <v>70</v>
      </c>
    </row>
    <row r="7" spans="1:14" s="29" customFormat="1" ht="12">
      <c r="A7" s="12" t="s">
        <v>20</v>
      </c>
      <c r="B7" s="67"/>
      <c r="C7" s="67"/>
      <c r="D7" s="67"/>
      <c r="E7" s="67"/>
      <c r="F7" s="67"/>
      <c r="G7" s="67"/>
      <c r="H7" s="67"/>
      <c r="I7" s="67"/>
      <c r="J7" s="67"/>
      <c r="K7" s="67"/>
      <c r="M7" s="30" t="s">
        <v>16</v>
      </c>
      <c r="N7" s="44"/>
    </row>
  </sheetData>
  <mergeCells count="7">
    <mergeCell ref="A1:M1"/>
    <mergeCell ref="A4:M4"/>
    <mergeCell ref="B7:K7"/>
    <mergeCell ref="A2:A3"/>
    <mergeCell ref="M2:M3"/>
    <mergeCell ref="B2:L2"/>
    <mergeCell ref="B3:L3"/>
  </mergeCells>
  <printOptions horizontalCentered="1" verticalCentered="1"/>
  <pageMargins left="0.45" right="0.45" top="0.75" bottom="0.75" header="0.3" footer="0.3"/>
  <pageSetup scale="70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view="pageBreakPreview" zoomScale="90" zoomScaleNormal="100" zoomScaleSheetLayoutView="90" workbookViewId="0">
      <selection activeCell="B12" sqref="B12"/>
    </sheetView>
  </sheetViews>
  <sheetFormatPr defaultRowHeight="15"/>
  <cols>
    <col min="1" max="1" width="34" customWidth="1"/>
    <col min="2" max="2" width="9.85546875" bestFit="1" customWidth="1"/>
    <col min="3" max="3" width="9.85546875" customWidth="1"/>
    <col min="4" max="17" width="9.85546875" bestFit="1" customWidth="1"/>
    <col min="18" max="22" width="8.28515625" bestFit="1" customWidth="1"/>
    <col min="23" max="23" width="30.42578125" customWidth="1"/>
  </cols>
  <sheetData>
    <row r="1" spans="1:2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.75">
      <c r="A2" s="63" t="s">
        <v>79</v>
      </c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4" t="s">
        <v>21</v>
      </c>
    </row>
    <row r="3" spans="1:23" ht="18.75" customHeight="1">
      <c r="A3" s="63"/>
      <c r="B3" s="66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4"/>
    </row>
    <row r="4" spans="1:23" ht="15.75" thickBo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17.25" thickTop="1" thickBot="1">
      <c r="A5" s="7" t="s">
        <v>0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8">
        <v>2009</v>
      </c>
      <c r="N5" s="8">
        <v>2008</v>
      </c>
      <c r="O5" s="8">
        <v>2007</v>
      </c>
      <c r="P5" s="8">
        <v>2006</v>
      </c>
      <c r="Q5" s="8">
        <v>2005</v>
      </c>
      <c r="R5" s="8">
        <v>2004</v>
      </c>
      <c r="S5" s="8">
        <v>2003</v>
      </c>
      <c r="T5" s="8">
        <v>2002</v>
      </c>
      <c r="U5" s="8">
        <v>2001</v>
      </c>
      <c r="V5" s="8">
        <v>2000</v>
      </c>
      <c r="W5" s="13" t="s">
        <v>1</v>
      </c>
    </row>
    <row r="6" spans="1:23" s="34" customFormat="1" ht="25.5">
      <c r="A6" s="35" t="s">
        <v>22</v>
      </c>
      <c r="B6" s="32">
        <v>601295.69799999997</v>
      </c>
      <c r="C6" s="32">
        <v>566124.61499999999</v>
      </c>
      <c r="D6" s="32">
        <v>563915.22</v>
      </c>
      <c r="E6" s="32">
        <v>559052.652</v>
      </c>
      <c r="F6" s="32">
        <v>507349.87900000002</v>
      </c>
      <c r="G6" s="32">
        <v>469489.36899999995</v>
      </c>
      <c r="H6" s="32">
        <v>465079.22399999999</v>
      </c>
      <c r="I6" s="32">
        <v>463859.69399999996</v>
      </c>
      <c r="J6" s="32">
        <v>444801.18000000005</v>
      </c>
      <c r="K6" s="32">
        <v>430836.0560000001</v>
      </c>
      <c r="L6" s="32">
        <v>457335.47100000002</v>
      </c>
      <c r="M6" s="32">
        <v>402241.2</v>
      </c>
      <c r="N6" s="32">
        <v>380871.20999999996</v>
      </c>
      <c r="O6" s="32">
        <v>287205.21399999998</v>
      </c>
      <c r="P6" s="32">
        <v>312983.48</v>
      </c>
      <c r="Q6" s="32">
        <v>306202.94900000002</v>
      </c>
      <c r="R6" s="32">
        <v>323990.30320000002</v>
      </c>
      <c r="S6" s="32">
        <v>293111.05099999998</v>
      </c>
      <c r="T6" s="32">
        <v>279295.31216748769</v>
      </c>
      <c r="U6" s="32">
        <v>274236.86856442573</v>
      </c>
      <c r="V6" s="32">
        <v>234186.97584683393</v>
      </c>
      <c r="W6" s="37" t="s">
        <v>23</v>
      </c>
    </row>
    <row r="7" spans="1:23" s="38" customFormat="1" ht="12.75">
      <c r="A7" s="69" t="s">
        <v>25</v>
      </c>
      <c r="B7" s="70"/>
      <c r="C7" s="70"/>
      <c r="D7" s="70"/>
      <c r="E7" s="70"/>
      <c r="F7" s="70"/>
      <c r="G7" s="70"/>
      <c r="H7" s="70"/>
      <c r="I7" s="70"/>
      <c r="J7" s="71" t="s">
        <v>24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2"/>
    </row>
    <row r="8" spans="1:23" s="34" customFormat="1" ht="12.75">
      <c r="A8" s="45" t="s">
        <v>28</v>
      </c>
      <c r="B8" s="32">
        <v>93117.887999999992</v>
      </c>
      <c r="C8" s="32">
        <v>138077.973</v>
      </c>
      <c r="D8" s="32">
        <v>132355.53200000001</v>
      </c>
      <c r="E8" s="32">
        <v>131503.72899999999</v>
      </c>
      <c r="F8" s="32">
        <v>174040.68399999998</v>
      </c>
      <c r="G8" s="32">
        <v>184517.41800000001</v>
      </c>
      <c r="H8" s="32">
        <v>164547.12000000002</v>
      </c>
      <c r="I8" s="32">
        <v>160158.58600000001</v>
      </c>
      <c r="J8" s="32">
        <v>144584.68299999999</v>
      </c>
      <c r="K8" s="32">
        <v>127390.36399999997</v>
      </c>
      <c r="L8" s="32">
        <v>184771.72600000002</v>
      </c>
      <c r="M8" s="32">
        <v>165723.6</v>
      </c>
      <c r="N8" s="32">
        <v>135518.399</v>
      </c>
      <c r="O8" s="32">
        <v>73984.365000000005</v>
      </c>
      <c r="P8" s="32">
        <v>62423.047000000006</v>
      </c>
      <c r="Q8" s="32">
        <v>44078.351999999999</v>
      </c>
      <c r="R8" s="32">
        <v>28594.270239999998</v>
      </c>
      <c r="S8" s="32">
        <v>28471.879000000001</v>
      </c>
      <c r="T8" s="32">
        <v>26552.235227832512</v>
      </c>
      <c r="U8" s="32">
        <v>28272.415667366942</v>
      </c>
      <c r="V8" s="32">
        <v>21983.799458661888</v>
      </c>
      <c r="W8" s="46" t="s">
        <v>30</v>
      </c>
    </row>
    <row r="9" spans="1:23" s="34" customFormat="1" ht="12.75">
      <c r="A9" s="45" t="s">
        <v>29</v>
      </c>
      <c r="B9" s="32">
        <v>39856.067000000003</v>
      </c>
      <c r="C9" s="32">
        <v>31558.901999999998</v>
      </c>
      <c r="D9" s="32">
        <v>43093.323999999993</v>
      </c>
      <c r="E9" s="32">
        <v>46234.880000000005</v>
      </c>
      <c r="F9" s="32">
        <v>48363.239999999983</v>
      </c>
      <c r="G9" s="32">
        <v>51477.148999999998</v>
      </c>
      <c r="H9" s="32">
        <v>48746.749000000003</v>
      </c>
      <c r="I9" s="32">
        <v>33017.311999999998</v>
      </c>
      <c r="J9" s="32">
        <v>30478.058999999994</v>
      </c>
      <c r="K9" s="32">
        <v>25618.374</v>
      </c>
      <c r="L9" s="32">
        <v>24334.541000000001</v>
      </c>
      <c r="M9" s="32">
        <v>18214.000000000004</v>
      </c>
      <c r="N9" s="32">
        <v>28030.923000000003</v>
      </c>
      <c r="O9" s="32">
        <v>23078.853999999999</v>
      </c>
      <c r="P9" s="32">
        <v>39613.82499999999</v>
      </c>
      <c r="Q9" s="32">
        <v>14315.064999999999</v>
      </c>
      <c r="R9" s="32">
        <v>5259.7527999999984</v>
      </c>
      <c r="S9" s="32">
        <v>2828.1170000000002</v>
      </c>
      <c r="T9" s="32">
        <v>2058.0782561576352</v>
      </c>
      <c r="U9" s="32">
        <v>3437.9205532212886</v>
      </c>
      <c r="V9" s="32">
        <v>3979.7521462365598</v>
      </c>
      <c r="W9" s="46" t="s">
        <v>31</v>
      </c>
    </row>
    <row r="10" spans="1:23" s="34" customFormat="1" ht="12.75">
      <c r="A10" s="45" t="s">
        <v>35</v>
      </c>
      <c r="B10" s="32">
        <v>345335.02299999999</v>
      </c>
      <c r="C10" s="32">
        <v>678162.81499999994</v>
      </c>
      <c r="D10" s="32">
        <v>831608.88399999996</v>
      </c>
      <c r="E10" s="32">
        <v>684610.1399999999</v>
      </c>
      <c r="F10" s="32">
        <v>708632.1320000001</v>
      </c>
      <c r="G10" s="32">
        <v>423174.05099999998</v>
      </c>
      <c r="H10" s="32">
        <v>416880.37</v>
      </c>
      <c r="I10" s="32">
        <v>518919.39699999988</v>
      </c>
      <c r="J10" s="32">
        <v>476000</v>
      </c>
      <c r="K10" s="32">
        <v>534473.53700000001</v>
      </c>
      <c r="L10" s="32">
        <v>528712.49399999995</v>
      </c>
      <c r="M10" s="32">
        <v>570455.80000000005</v>
      </c>
      <c r="N10" s="32">
        <v>617951.20799999998</v>
      </c>
      <c r="O10" s="32">
        <v>224647.01800000004</v>
      </c>
      <c r="P10" s="32">
        <v>350217.23699999996</v>
      </c>
      <c r="Q10" s="32">
        <v>298503.84499999997</v>
      </c>
      <c r="R10" s="32">
        <v>85888.543919999996</v>
      </c>
      <c r="S10" s="32">
        <v>61149.251999999993</v>
      </c>
      <c r="T10" s="32">
        <v>31458.094647783248</v>
      </c>
      <c r="U10" s="32">
        <v>30621.350683473393</v>
      </c>
      <c r="V10" s="32">
        <v>36129.0364097969</v>
      </c>
      <c r="W10" s="46" t="s">
        <v>32</v>
      </c>
    </row>
    <row r="11" spans="1:23" s="34" customFormat="1" ht="12.75">
      <c r="A11" s="45" t="s">
        <v>33</v>
      </c>
      <c r="B11" s="32">
        <v>298296.402</v>
      </c>
      <c r="C11" s="32">
        <v>382708.30000000005</v>
      </c>
      <c r="D11" s="32">
        <v>895759.75300000003</v>
      </c>
      <c r="E11" s="32">
        <v>703067.853</v>
      </c>
      <c r="F11" s="32">
        <v>366738.29300000001</v>
      </c>
      <c r="G11" s="32">
        <v>476707.85399999993</v>
      </c>
      <c r="H11" s="32">
        <v>534539.00199999998</v>
      </c>
      <c r="I11" s="32">
        <v>767363.04</v>
      </c>
      <c r="J11" s="32">
        <v>336002.93599999999</v>
      </c>
      <c r="K11" s="32">
        <v>304961.59500000003</v>
      </c>
      <c r="L11" s="32">
        <v>351171.28299999994</v>
      </c>
      <c r="M11" s="32">
        <v>375891</v>
      </c>
      <c r="N11" s="32">
        <v>483133.32200000004</v>
      </c>
      <c r="O11" s="32">
        <v>502115.50200000009</v>
      </c>
      <c r="P11" s="32">
        <v>391226.59099999996</v>
      </c>
      <c r="Q11" s="32">
        <v>371820.86199999996</v>
      </c>
      <c r="R11" s="32">
        <v>274020.43031999998</v>
      </c>
      <c r="S11" s="32">
        <v>274286.696</v>
      </c>
      <c r="T11" s="32">
        <v>197456.71909852215</v>
      </c>
      <c r="U11" s="32">
        <v>178859.57348179273</v>
      </c>
      <c r="V11" s="32">
        <v>127655.67943548389</v>
      </c>
      <c r="W11" s="46" t="s">
        <v>34</v>
      </c>
    </row>
    <row r="12" spans="1:23" s="34" customFormat="1" ht="12.75">
      <c r="A12" s="47" t="s">
        <v>15</v>
      </c>
      <c r="B12" s="36">
        <v>1377901.0780000002</v>
      </c>
      <c r="C12" s="36">
        <v>1796632.6049999997</v>
      </c>
      <c r="D12" s="36">
        <v>2466732.713</v>
      </c>
      <c r="E12" s="36">
        <v>2124469.2539999997</v>
      </c>
      <c r="F12" s="36">
        <v>1805124.2280000001</v>
      </c>
      <c r="G12" s="36">
        <v>1605365.8409999998</v>
      </c>
      <c r="H12" s="36">
        <v>1629792.4650000001</v>
      </c>
      <c r="I12" s="36">
        <v>1943318.0289999999</v>
      </c>
      <c r="J12" s="36">
        <v>1432029.94</v>
      </c>
      <c r="K12" s="36">
        <v>1423279.9260000002</v>
      </c>
      <c r="L12" s="36">
        <v>1546325.5149999999</v>
      </c>
      <c r="M12" s="36">
        <v>1532525.5999999999</v>
      </c>
      <c r="N12" s="36">
        <v>1645505.0619999999</v>
      </c>
      <c r="O12" s="36">
        <v>1111030.953</v>
      </c>
      <c r="P12" s="36">
        <v>1156464.18</v>
      </c>
      <c r="Q12" s="36">
        <v>1034921.073</v>
      </c>
      <c r="R12" s="36">
        <v>717753.30047999998</v>
      </c>
      <c r="S12" s="36">
        <v>659846.995</v>
      </c>
      <c r="T12" s="36">
        <v>536820.43939778325</v>
      </c>
      <c r="U12" s="36">
        <v>515428.12895028014</v>
      </c>
      <c r="V12" s="36">
        <v>423935.24329701316</v>
      </c>
      <c r="W12" s="48" t="s">
        <v>14</v>
      </c>
    </row>
    <row r="13" spans="1:23" s="51" customFormat="1" ht="15" customHeight="1">
      <c r="A13" s="50" t="s">
        <v>27</v>
      </c>
      <c r="B13" s="50"/>
      <c r="C13" s="50"/>
      <c r="D13" s="50"/>
      <c r="E13" s="50"/>
      <c r="F13" s="50"/>
      <c r="G13" s="50"/>
      <c r="H13" s="50"/>
      <c r="J13" s="68"/>
      <c r="K13" s="68"/>
      <c r="L13" s="68"/>
      <c r="O13" s="58"/>
      <c r="P13" s="58"/>
      <c r="Q13" s="58"/>
      <c r="R13" s="58"/>
      <c r="S13" s="58"/>
      <c r="T13" s="73" t="s">
        <v>26</v>
      </c>
      <c r="U13" s="73"/>
      <c r="V13" s="73"/>
      <c r="W13" s="73"/>
    </row>
  </sheetData>
  <mergeCells count="10">
    <mergeCell ref="A1:W1"/>
    <mergeCell ref="J13:L13"/>
    <mergeCell ref="A2:A3"/>
    <mergeCell ref="W2:W3"/>
    <mergeCell ref="A7:I7"/>
    <mergeCell ref="J7:W7"/>
    <mergeCell ref="B2:V2"/>
    <mergeCell ref="B3:V3"/>
    <mergeCell ref="A4:W4"/>
    <mergeCell ref="T13:W13"/>
  </mergeCells>
  <printOptions horizontalCentered="1" verticalCentered="1"/>
  <pageMargins left="0.45" right="0.45" top="0.75" bottom="0.75" header="0.3" footer="0.3"/>
  <pageSetup scale="49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view="pageBreakPreview" zoomScaleNormal="115" zoomScaleSheetLayoutView="100" workbookViewId="0">
      <selection activeCell="A12" sqref="A12"/>
    </sheetView>
  </sheetViews>
  <sheetFormatPr defaultColWidth="20.7109375" defaultRowHeight="15"/>
  <cols>
    <col min="1" max="1" width="20.28515625" customWidth="1"/>
    <col min="2" max="2" width="9.28515625" bestFit="1" customWidth="1"/>
    <col min="3" max="3" width="9.28515625" customWidth="1"/>
    <col min="4" max="14" width="9.28515625" bestFit="1" customWidth="1"/>
    <col min="15" max="17" width="9.28515625" customWidth="1"/>
    <col min="18" max="22" width="7.7109375" bestFit="1" customWidth="1"/>
    <col min="23" max="23" width="13.28515625" bestFit="1" customWidth="1"/>
  </cols>
  <sheetData>
    <row r="1" spans="1:24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4" ht="15.75">
      <c r="A2" s="63" t="s">
        <v>79</v>
      </c>
      <c r="B2" s="65" t="s">
        <v>72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4" t="s">
        <v>74</v>
      </c>
    </row>
    <row r="3" spans="1:24" ht="18" customHeight="1">
      <c r="A3" s="63"/>
      <c r="B3" s="66" t="s">
        <v>73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4"/>
    </row>
    <row r="4" spans="1:24" ht="19.5" thickBot="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</row>
    <row r="5" spans="1:24" ht="17.25" thickTop="1" thickBot="1">
      <c r="A5" s="7" t="s">
        <v>52</v>
      </c>
      <c r="B5" s="8">
        <v>2020</v>
      </c>
      <c r="C5" s="8">
        <v>2019</v>
      </c>
      <c r="D5" s="8">
        <v>2018</v>
      </c>
      <c r="E5" s="8">
        <v>2017</v>
      </c>
      <c r="F5" s="8">
        <v>2016</v>
      </c>
      <c r="G5" s="8">
        <v>2015</v>
      </c>
      <c r="H5" s="8">
        <v>2014</v>
      </c>
      <c r="I5" s="8">
        <v>2013</v>
      </c>
      <c r="J5" s="8">
        <v>2012</v>
      </c>
      <c r="K5" s="8">
        <v>2011</v>
      </c>
      <c r="L5" s="8">
        <v>2010</v>
      </c>
      <c r="M5" s="8">
        <v>2009</v>
      </c>
      <c r="N5" s="8">
        <v>2008</v>
      </c>
      <c r="O5" s="8">
        <v>2007</v>
      </c>
      <c r="P5" s="8">
        <v>2006</v>
      </c>
      <c r="Q5" s="8">
        <v>2005</v>
      </c>
      <c r="R5" s="8">
        <v>2004</v>
      </c>
      <c r="S5" s="8">
        <v>2003</v>
      </c>
      <c r="T5" s="8">
        <v>2002</v>
      </c>
      <c r="U5" s="8">
        <v>2001</v>
      </c>
      <c r="V5" s="8">
        <v>2000</v>
      </c>
      <c r="W5" s="13" t="s">
        <v>51</v>
      </c>
    </row>
    <row r="6" spans="1:24">
      <c r="A6" s="9" t="s">
        <v>66</v>
      </c>
      <c r="B6" s="11">
        <f>23.554286*1000</f>
        <v>23554.286</v>
      </c>
      <c r="C6" s="11">
        <v>355690.47200000001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0" t="s">
        <v>65</v>
      </c>
    </row>
    <row r="7" spans="1:24">
      <c r="A7" s="9" t="s">
        <v>81</v>
      </c>
      <c r="B7" s="11">
        <f>0.675*1000</f>
        <v>675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0" t="s">
        <v>80</v>
      </c>
    </row>
    <row r="8" spans="1:24">
      <c r="A8" s="9" t="s">
        <v>41</v>
      </c>
      <c r="B8" s="11">
        <f>1353.671792*1000</f>
        <v>1353671.7920000001</v>
      </c>
      <c r="C8" s="11">
        <v>1440942.1329999997</v>
      </c>
      <c r="D8" s="11">
        <v>2466732.713</v>
      </c>
      <c r="E8" s="11">
        <v>2124469.2539999997</v>
      </c>
      <c r="F8" s="11">
        <v>1805124.2280000001</v>
      </c>
      <c r="G8" s="11">
        <v>1605365.8409999998</v>
      </c>
      <c r="H8" s="11">
        <v>1629792.4650000001</v>
      </c>
      <c r="I8" s="11">
        <v>1943318.0289999999</v>
      </c>
      <c r="J8" s="11">
        <v>1432029.94</v>
      </c>
      <c r="K8" s="11">
        <v>1423279.9260000002</v>
      </c>
      <c r="L8" s="11">
        <v>1546325.5149999999</v>
      </c>
      <c r="M8" s="11">
        <v>1532525.5999999999</v>
      </c>
      <c r="N8" s="11">
        <v>1645505.0619999999</v>
      </c>
      <c r="O8" s="11">
        <v>1111030.953</v>
      </c>
      <c r="P8" s="11">
        <v>1156464.18</v>
      </c>
      <c r="Q8" s="11">
        <v>1034921.073</v>
      </c>
      <c r="R8" s="11">
        <v>717753.30047999998</v>
      </c>
      <c r="S8" s="11">
        <v>659846.995</v>
      </c>
      <c r="T8" s="11">
        <v>536820.43939778325</v>
      </c>
      <c r="U8" s="11">
        <v>515428.12895028014</v>
      </c>
      <c r="V8" s="11">
        <v>423935.24329701316</v>
      </c>
      <c r="W8" s="10" t="s">
        <v>43</v>
      </c>
    </row>
    <row r="9" spans="1:24" s="5" customFormat="1">
      <c r="A9" s="15" t="s">
        <v>15</v>
      </c>
      <c r="B9" s="14">
        <v>1377901.0780000002</v>
      </c>
      <c r="C9" s="14">
        <v>1796632.6049999997</v>
      </c>
      <c r="D9" s="14">
        <v>2466732.713</v>
      </c>
      <c r="E9" s="14">
        <v>2124469.2539999997</v>
      </c>
      <c r="F9" s="14">
        <v>1805124.2280000001</v>
      </c>
      <c r="G9" s="14">
        <v>1605365.8409999998</v>
      </c>
      <c r="H9" s="14">
        <v>1629792.4650000001</v>
      </c>
      <c r="I9" s="14">
        <v>1943318.0289999999</v>
      </c>
      <c r="J9" s="14">
        <v>1432029.94</v>
      </c>
      <c r="K9" s="14">
        <v>1423279.9260000002</v>
      </c>
      <c r="L9" s="14">
        <v>1546325.5149999999</v>
      </c>
      <c r="M9" s="14">
        <v>1532525.5999999999</v>
      </c>
      <c r="N9" s="14">
        <v>1645505.0619999999</v>
      </c>
      <c r="O9" s="14">
        <v>1111030.953</v>
      </c>
      <c r="P9" s="14">
        <v>1156464.18</v>
      </c>
      <c r="Q9" s="14">
        <v>1034921.073</v>
      </c>
      <c r="R9" s="14">
        <v>717753.30047999998</v>
      </c>
      <c r="S9" s="14">
        <v>659846.995</v>
      </c>
      <c r="T9" s="14">
        <v>536820.43939778325</v>
      </c>
      <c r="U9" s="14">
        <v>515428.12895028014</v>
      </c>
      <c r="V9" s="14">
        <v>423935.24329701316</v>
      </c>
      <c r="W9" s="16" t="s">
        <v>14</v>
      </c>
    </row>
    <row r="10" spans="1:24" s="51" customFormat="1" ht="15" customHeight="1">
      <c r="A10" s="75" t="s">
        <v>83</v>
      </c>
      <c r="B10" s="75"/>
      <c r="C10" s="75"/>
      <c r="D10" s="75"/>
      <c r="E10" s="75"/>
      <c r="F10" s="75"/>
      <c r="G10" s="75"/>
      <c r="H10" s="75"/>
      <c r="I10" s="75"/>
      <c r="J10" s="75"/>
      <c r="K10" s="52"/>
      <c r="L10" s="52"/>
      <c r="M10" s="73" t="s">
        <v>82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53"/>
    </row>
    <row r="11" spans="1:24" s="51" customFormat="1" ht="15" customHeight="1">
      <c r="A11" s="50" t="s">
        <v>27</v>
      </c>
      <c r="B11" s="77"/>
      <c r="C11" s="77"/>
      <c r="D11" s="77"/>
      <c r="E11" s="53"/>
      <c r="F11" s="78"/>
      <c r="G11" s="78"/>
      <c r="H11" s="78"/>
      <c r="I11" s="78"/>
      <c r="J11" s="78"/>
      <c r="K11" s="78"/>
      <c r="L11" s="78"/>
      <c r="M11" s="53"/>
      <c r="N11" s="58"/>
      <c r="O11" s="58"/>
      <c r="P11" s="58"/>
      <c r="Q11" s="58"/>
      <c r="R11" s="53"/>
      <c r="S11" s="79" t="s">
        <v>26</v>
      </c>
      <c r="T11" s="79"/>
      <c r="U11" s="79"/>
      <c r="V11" s="79"/>
      <c r="W11" s="79"/>
      <c r="X11" s="53"/>
    </row>
    <row r="19" spans="7:7">
      <c r="G19" s="5"/>
    </row>
  </sheetData>
  <mergeCells count="8">
    <mergeCell ref="S11:W11"/>
    <mergeCell ref="A1:W1"/>
    <mergeCell ref="A2:A3"/>
    <mergeCell ref="B2:V2"/>
    <mergeCell ref="W2:W3"/>
    <mergeCell ref="B3:V3"/>
    <mergeCell ref="M10:W10"/>
    <mergeCell ref="A10:J10"/>
  </mergeCells>
  <printOptions horizontalCentered="1" verticalCentered="1"/>
  <pageMargins left="0.45" right="0.45" top="0.75" bottom="0.75" header="0.3" footer="0.3"/>
  <pageSetup scale="56" orientation="landscape" r:id="rId1"/>
  <headerFooter>
    <oddHeader>&amp;C&amp;G</oddHeader>
    <oddFooter>&amp;L&amp;KB59F54Page &amp;P of &amp;N&amp;C&amp;KB59F54T:+973 17 878 106      F: +973 17 878 119      www.iga.gov.bh      Statistics@iga.gov.bh&amp;R&amp;KB59F54الصفحة &amp;P من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0F56EB37621B4EBA145DB147DF3433" ma:contentTypeVersion="9" ma:contentTypeDescription="Create a new document." ma:contentTypeScope="" ma:versionID="ae31b05a26e720db1b45be1970f13ec9">
  <xsd:schema xmlns:xsd="http://www.w3.org/2001/XMLSchema" xmlns:xs="http://www.w3.org/2001/XMLSchema" xmlns:p="http://schemas.microsoft.com/office/2006/metadata/properties" xmlns:ns3="09db62f3-d7be-46f4-bf28-f41e098143e8" targetNamespace="http://schemas.microsoft.com/office/2006/metadata/properties" ma:root="true" ma:fieldsID="ce337c8fb7067354d5059b184e116442" ns3:_="">
    <xsd:import namespace="09db62f3-d7be-46f4-bf28-f41e098143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b62f3-d7be-46f4-bf28-f41e09814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DC408B-C022-4914-BBDF-169316A05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b62f3-d7be-46f4-bf28-f41e09814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219053-DD59-4D80-AC00-141E2DEE2299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9db62f3-d7be-46f4-bf28-f41e098143e8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BBB43A8-4940-4CE0-AFA3-840573CA18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Cover </vt:lpstr>
      <vt:lpstr>List of Tables</vt:lpstr>
      <vt:lpstr>22.07</vt:lpstr>
      <vt:lpstr>22.08</vt:lpstr>
      <vt:lpstr>22.09</vt:lpstr>
      <vt:lpstr>22.10</vt:lpstr>
      <vt:lpstr>22.11</vt:lpstr>
      <vt:lpstr>22.12</vt:lpstr>
      <vt:lpstr>22.13</vt:lpstr>
      <vt:lpstr>22.14</vt:lpstr>
      <vt:lpstr>'22.07'!Print_Area</vt:lpstr>
      <vt:lpstr>'22.08'!Print_Area</vt:lpstr>
      <vt:lpstr>'22.09'!Print_Area</vt:lpstr>
      <vt:lpstr>'22.10'!Print_Area</vt:lpstr>
      <vt:lpstr>'22.12'!Print_Area</vt:lpstr>
      <vt:lpstr>'22.13'!Print_Area</vt:lpstr>
      <vt:lpstr>'22.14'!Print_Area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Abdulla Mustafa Al-Bastiqi</dc:creator>
  <cp:lastModifiedBy>Fatema Ahmed Salem</cp:lastModifiedBy>
  <cp:lastPrinted>2018-12-03T09:36:33Z</cp:lastPrinted>
  <dcterms:created xsi:type="dcterms:W3CDTF">2018-10-24T09:35:39Z</dcterms:created>
  <dcterms:modified xsi:type="dcterms:W3CDTF">2021-06-15T04:36:42Z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0x0101004E0F56EB37621B4EBA145DB147DF3433</vt:lpwstr>
  </property>
</Properties>
</file>