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igacloud-my.sharepoint.com/personal/fatema_salem_iga_gov_bh/Documents/Documents/Bahrain Data Portal/All Publish/Waste/"/>
    </mc:Choice>
  </mc:AlternateContent>
  <xr:revisionPtr revIDLastSave="361" documentId="13_ncr:1_{C835391C-917A-44BA-815C-15F35612A62A}" xr6:coauthVersionLast="47" xr6:coauthVersionMax="47" xr10:uidLastSave="{C080734A-582D-4560-B65D-5759E0B3D256}"/>
  <bookViews>
    <workbookView xWindow="-120" yWindow="-120" windowWidth="20730" windowHeight="11040" activeTab="5" xr2:uid="{00000000-000D-0000-FFFF-FFFF00000000}"/>
  </bookViews>
  <sheets>
    <sheet name="الغلاف" sheetId="15" r:id="rId1"/>
    <sheet name="المقدمة" sheetId="17" r:id="rId2"/>
    <sheet name="التعاريف" sheetId="18" r:id="rId3"/>
    <sheet name="قائمة الجداول" sheetId="16" r:id="rId4"/>
    <sheet name="قائمة الأشكال البيانية" sheetId="19" r:id="rId5"/>
    <sheet name="T1" sheetId="32" r:id="rId6"/>
    <sheet name="F1" sheetId="24" r:id="rId7"/>
    <sheet name="T2" sheetId="37" r:id="rId8"/>
    <sheet name="F2" sheetId="38" r:id="rId9"/>
    <sheet name="T3" sheetId="45" r:id="rId10"/>
    <sheet name="F3" sheetId="46" r:id="rId11"/>
    <sheet name="T4" sheetId="47" r:id="rId12"/>
    <sheet name="F4" sheetId="48" r:id="rId13"/>
    <sheet name="T5" sheetId="49" r:id="rId14"/>
  </sheets>
  <externalReferences>
    <externalReference r:id="rId15"/>
    <externalReference r:id="rId16"/>
    <externalReference r:id="rId17"/>
    <externalReference r:id="rId18"/>
    <externalReference r:id="rId19"/>
  </externalReferences>
  <definedNames>
    <definedName name="a3\" localSheetId="6">#REF!</definedName>
    <definedName name="a3\" localSheetId="8">#REF!</definedName>
    <definedName name="a3\" localSheetId="10">#REF!</definedName>
    <definedName name="a3\" localSheetId="12">#REF!</definedName>
    <definedName name="a3\" localSheetId="5">#REF!</definedName>
    <definedName name="a3\" localSheetId="7">#REF!</definedName>
    <definedName name="a3\" localSheetId="9">#REF!</definedName>
    <definedName name="a3\" localSheetId="11">#REF!</definedName>
    <definedName name="a3\" localSheetId="13">#REF!</definedName>
    <definedName name="a3\" localSheetId="2">#REF!</definedName>
    <definedName name="a3\" localSheetId="0">#REF!</definedName>
    <definedName name="a3\" localSheetId="1">#REF!</definedName>
    <definedName name="a3\" localSheetId="4">#REF!</definedName>
    <definedName name="a3\" localSheetId="3">#REF!</definedName>
    <definedName name="a3\">#REF!</definedName>
    <definedName name="cover1" localSheetId="6">#REF!</definedName>
    <definedName name="cover1" localSheetId="8">#REF!</definedName>
    <definedName name="cover1" localSheetId="10">#REF!</definedName>
    <definedName name="cover1" localSheetId="12">#REF!</definedName>
    <definedName name="cover1" localSheetId="5">#REF!</definedName>
    <definedName name="cover1" localSheetId="7">#REF!</definedName>
    <definedName name="cover1" localSheetId="9">#REF!</definedName>
    <definedName name="cover1" localSheetId="11">#REF!</definedName>
    <definedName name="cover1" localSheetId="13">#REF!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#REF!</definedName>
    <definedName name="_xlnm.Print_Area" localSheetId="6">'F1'!$A$1:$N$54</definedName>
    <definedName name="_xlnm.Print_Area" localSheetId="8">'F2'!$A$1:$N$54</definedName>
    <definedName name="_xlnm.Print_Area" localSheetId="10">'F3'!$A$1:$N$18</definedName>
    <definedName name="_xlnm.Print_Area" localSheetId="12">'F4'!$A$1:$N$50</definedName>
    <definedName name="_xlnm.Print_Area" localSheetId="5">'T1'!$A$1:$I$24</definedName>
    <definedName name="_xlnm.Print_Area" localSheetId="7">'T2'!$A$1:$I$26</definedName>
    <definedName name="_xlnm.Print_Area" localSheetId="9">'T3'!$A$1:$I$24</definedName>
    <definedName name="_xlnm.Print_Area" localSheetId="11">'T4'!$A$1:$F$17</definedName>
    <definedName name="_xlnm.Print_Area" localSheetId="13">'T5'!$A$1:$I$14</definedName>
    <definedName name="_xlnm.Print_Area" localSheetId="2">التعاريف!$A$1:$C$94</definedName>
    <definedName name="_xlnm.Print_Area" localSheetId="0">الغلاف!$A$1:$X$27</definedName>
    <definedName name="_xlnm.Print_Area" localSheetId="1">المقدمة!$A$1:$C$8</definedName>
    <definedName name="_xlnm.Print_Area" localSheetId="4">'قائمة الأشكال البيانية'!$A$1:$C$15</definedName>
    <definedName name="_xlnm.Print_Area" localSheetId="3">'قائمة الجداول'!$A$1:$C$6</definedName>
    <definedName name="_xlnm.Print_Titles" localSheetId="5">'T1'!$4:$5</definedName>
    <definedName name="_xlnm.Print_Titles" localSheetId="7">'T2'!$4:$5</definedName>
    <definedName name="_xlnm.Print_Titles" localSheetId="9">'T3'!$4:$5</definedName>
    <definedName name="_xlnm.Print_Titles" localSheetId="11">'T4'!$4:$5</definedName>
    <definedName name="_xlnm.Print_Titles" localSheetId="13">'T5'!$4:$5</definedName>
    <definedName name="_xlnm.Print_Titles" localSheetId="2">التعاريف!$1:$1</definedName>
    <definedName name="_xlnm.Print_Titles" localSheetId="4">'قائمة الأشكال البيانية'!$1:$1</definedName>
    <definedName name="rC.Directorate" localSheetId="6">#REF!</definedName>
    <definedName name="rC.Directorate" localSheetId="8">#REF!</definedName>
    <definedName name="rC.Directorate" localSheetId="10">#REF!</definedName>
    <definedName name="rC.Directorate" localSheetId="12">#REF!</definedName>
    <definedName name="rC.Directorate" localSheetId="5">#REF!</definedName>
    <definedName name="rC.Directorate" localSheetId="7">#REF!</definedName>
    <definedName name="rC.Directorate" localSheetId="9">#REF!</definedName>
    <definedName name="rC.Directorate" localSheetId="11">#REF!</definedName>
    <definedName name="rC.Directorate" localSheetId="13">#REF!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#REF!</definedName>
    <definedName name="rC.Division" localSheetId="6">#REF!</definedName>
    <definedName name="rC.Division" localSheetId="8">#REF!</definedName>
    <definedName name="rC.Division" localSheetId="10">#REF!</definedName>
    <definedName name="rC.Division" localSheetId="12">#REF!</definedName>
    <definedName name="rC.Division" localSheetId="5">#REF!</definedName>
    <definedName name="rC.Division" localSheetId="7">#REF!</definedName>
    <definedName name="rC.Division" localSheetId="9">#REF!</definedName>
    <definedName name="rC.Division" localSheetId="11">#REF!</definedName>
    <definedName name="rC.Division" localSheetId="13">#REF!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#REF!</definedName>
    <definedName name="rC.RecordID" localSheetId="6">#REF!</definedName>
    <definedName name="rC.RecordID" localSheetId="8">#REF!</definedName>
    <definedName name="rC.RecordID" localSheetId="10">#REF!</definedName>
    <definedName name="rC.RecordID" localSheetId="12">#REF!</definedName>
    <definedName name="rC.RecordID" localSheetId="5">#REF!</definedName>
    <definedName name="rC.RecordID" localSheetId="7">#REF!</definedName>
    <definedName name="rC.RecordID" localSheetId="9">#REF!</definedName>
    <definedName name="rC.RecordID" localSheetId="11">#REF!</definedName>
    <definedName name="rC.RecordID" localSheetId="13">#REF!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#REF!</definedName>
    <definedName name="rC.RecordInfoClassf" localSheetId="6">#REF!</definedName>
    <definedName name="rC.RecordInfoClassf" localSheetId="8">#REF!</definedName>
    <definedName name="rC.RecordInfoClassf" localSheetId="10">#REF!</definedName>
    <definedName name="rC.RecordInfoClassf" localSheetId="12">#REF!</definedName>
    <definedName name="rC.RecordInfoClassf" localSheetId="5">#REF!</definedName>
    <definedName name="rC.RecordInfoClassf" localSheetId="7">#REF!</definedName>
    <definedName name="rC.RecordInfoClassf" localSheetId="9">#REF!</definedName>
    <definedName name="rC.RecordInfoClassf" localSheetId="11">#REF!</definedName>
    <definedName name="rC.RecordInfoClassf" localSheetId="13">#REF!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#REF!</definedName>
    <definedName name="rC.RecordName" localSheetId="6">#REF!</definedName>
    <definedName name="rC.RecordName" localSheetId="8">#REF!</definedName>
    <definedName name="rC.RecordName" localSheetId="10">#REF!</definedName>
    <definedName name="rC.RecordName" localSheetId="12">#REF!</definedName>
    <definedName name="rC.RecordName" localSheetId="5">#REF!</definedName>
    <definedName name="rC.RecordName" localSheetId="7">#REF!</definedName>
    <definedName name="rC.RecordName" localSheetId="9">#REF!</definedName>
    <definedName name="rC.RecordName" localSheetId="11">#REF!</definedName>
    <definedName name="rC.RecordName" localSheetId="13">#REF!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#REF!</definedName>
    <definedName name="rP.DropDown_Impact">[1]Parameters!$F$19:$F$23</definedName>
    <definedName name="rP.Sorted_by_En">[1]Parameters!$F$12:$H$16</definedName>
    <definedName name="الخارجيون" localSheetId="6">#REF!</definedName>
    <definedName name="الخارجيون" localSheetId="8">#REF!</definedName>
    <definedName name="الخارجيون" localSheetId="10">#REF!</definedName>
    <definedName name="الخارجيون" localSheetId="12">#REF!</definedName>
    <definedName name="الخارجيون" localSheetId="5">#REF!</definedName>
    <definedName name="الخارجيون" localSheetId="7">#REF!</definedName>
    <definedName name="الخارجيون" localSheetId="9">#REF!</definedName>
    <definedName name="الخارجيون" localSheetId="11">#REF!</definedName>
    <definedName name="الخارجيون" localSheetId="13">#REF!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#REF!</definedName>
    <definedName name="ش1" localSheetId="6">#REF!</definedName>
    <definedName name="ش1" localSheetId="8">#REF!</definedName>
    <definedName name="ش1" localSheetId="10">#REF!</definedName>
    <definedName name="ش1" localSheetId="12">#REF!</definedName>
    <definedName name="ش1" localSheetId="5">#REF!</definedName>
    <definedName name="ش1" localSheetId="7">#REF!</definedName>
    <definedName name="ش1" localSheetId="9">#REF!</definedName>
    <definedName name="ش1" localSheetId="11">#REF!</definedName>
    <definedName name="ش1" localSheetId="13">#REF!</definedName>
    <definedName name="ش1" localSheetId="2">#REF!</definedName>
    <definedName name="ش1" localSheetId="0">#REF!</definedName>
    <definedName name="ش1" localSheetId="1">#REF!</definedName>
    <definedName name="ش1" localSheetId="4">#REF!</definedName>
    <definedName name="ش1" localSheetId="3">#REF!</definedName>
    <definedName name="ش1">#REF!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'[2]T2.43-1991'!#REF!</definedName>
    <definedName name="ش37" localSheetId="6">#REF!</definedName>
    <definedName name="ش37" localSheetId="8">#REF!</definedName>
    <definedName name="ش37" localSheetId="10">#REF!</definedName>
    <definedName name="ش37" localSheetId="12">#REF!</definedName>
    <definedName name="ش37" localSheetId="5">#REF!</definedName>
    <definedName name="ش37" localSheetId="7">#REF!</definedName>
    <definedName name="ش37" localSheetId="9">#REF!</definedName>
    <definedName name="ش37" localSheetId="11">#REF!</definedName>
    <definedName name="ش37" localSheetId="13">#REF!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#REF!</definedName>
    <definedName name="ش55" localSheetId="6">'[3]T2.43-1991'!#REF!</definedName>
    <definedName name="ش55" localSheetId="8">'[3]T2.43-1991'!#REF!</definedName>
    <definedName name="ش55" localSheetId="10">'[3]T2.43-1991'!#REF!</definedName>
    <definedName name="ش55" localSheetId="12">'[3]T2.43-1991'!#REF!</definedName>
    <definedName name="ش55" localSheetId="5">'[3]T2.43-1991'!#REF!</definedName>
    <definedName name="ش55" localSheetId="7">'[3]T2.43-1991'!#REF!</definedName>
    <definedName name="ش55" localSheetId="9">'[3]T2.43-1991'!#REF!</definedName>
    <definedName name="ش55" localSheetId="11">'[3]T2.43-1991'!#REF!</definedName>
    <definedName name="ش55" localSheetId="13">'[3]T2.43-1991'!#REF!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#REF!</definedName>
    <definedName name="ش7">'[4]T3.56'!#REF!</definedName>
    <definedName name="ش9" localSheetId="6">#REF!</definedName>
    <definedName name="ش9" localSheetId="8">#REF!</definedName>
    <definedName name="ش9" localSheetId="10">#REF!</definedName>
    <definedName name="ش9" localSheetId="12">#REF!</definedName>
    <definedName name="ش9" localSheetId="5">#REF!</definedName>
    <definedName name="ش9" localSheetId="7">#REF!</definedName>
    <definedName name="ش9" localSheetId="9">#REF!</definedName>
    <definedName name="ش9" localSheetId="11">#REF!</definedName>
    <definedName name="ش9" localSheetId="13">#REF!</definedName>
    <definedName name="ش9" localSheetId="2">#REF!</definedName>
    <definedName name="ش9" localSheetId="0">#REF!</definedName>
    <definedName name="ش9" localSheetId="1">#REF!</definedName>
    <definedName name="ش9" localSheetId="4">#REF!</definedName>
    <definedName name="ش9" localSheetId="3">#REF!</definedName>
    <definedName name="ش9">#REF!</definedName>
    <definedName name="ل120" localSheetId="6">#REF!</definedName>
    <definedName name="ل120" localSheetId="8">#REF!</definedName>
    <definedName name="ل120" localSheetId="10">#REF!</definedName>
    <definedName name="ل120" localSheetId="12">#REF!</definedName>
    <definedName name="ل120" localSheetId="5">#REF!</definedName>
    <definedName name="ل120" localSheetId="7">#REF!</definedName>
    <definedName name="ل120" localSheetId="9">#REF!</definedName>
    <definedName name="ل120" localSheetId="11">#REF!</definedName>
    <definedName name="ل120" localSheetId="13">#REF!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#REF!</definedName>
    <definedName name="ل9" localSheetId="6">#REF!</definedName>
    <definedName name="ل9" localSheetId="8">#REF!</definedName>
    <definedName name="ل9" localSheetId="10">#REF!</definedName>
    <definedName name="ل9" localSheetId="12">#REF!</definedName>
    <definedName name="ل9" localSheetId="5">#REF!</definedName>
    <definedName name="ل9" localSheetId="7">#REF!</definedName>
    <definedName name="ل9" localSheetId="9">#REF!</definedName>
    <definedName name="ل9" localSheetId="11">#REF!</definedName>
    <definedName name="ل9" localSheetId="13">#REF!</definedName>
    <definedName name="ل9" localSheetId="2">#REF!</definedName>
    <definedName name="ل9" localSheetId="0">#REF!</definedName>
    <definedName name="ل9" localSheetId="1">#REF!</definedName>
    <definedName name="ل9" localSheetId="4">#REF!</definedName>
    <definedName name="ل9" localSheetId="3">#REF!</definedName>
    <definedName name="ل9">#REF!</definedName>
    <definedName name="ه2" localSheetId="6">#REF!</definedName>
    <definedName name="ه2" localSheetId="8">#REF!</definedName>
    <definedName name="ه2" localSheetId="10">#REF!</definedName>
    <definedName name="ه2" localSheetId="12">#REF!</definedName>
    <definedName name="ه2" localSheetId="5">#REF!</definedName>
    <definedName name="ه2" localSheetId="7">#REF!</definedName>
    <definedName name="ه2" localSheetId="9">#REF!</definedName>
    <definedName name="ه2" localSheetId="11">#REF!</definedName>
    <definedName name="ه2" localSheetId="13">#REF!</definedName>
    <definedName name="ه2" localSheetId="2">#REF!</definedName>
    <definedName name="ه2" localSheetId="0">#REF!</definedName>
    <definedName name="ه2" localSheetId="1">#REF!</definedName>
    <definedName name="ه2" localSheetId="4">#REF!</definedName>
    <definedName name="ه2" localSheetId="3">#REF!</definedName>
    <definedName name="ه2">#REF!</definedName>
    <definedName name="ى15" localSheetId="6">#REF!</definedName>
    <definedName name="ى15" localSheetId="8">#REF!</definedName>
    <definedName name="ى15" localSheetId="10">#REF!</definedName>
    <definedName name="ى15" localSheetId="12">#REF!</definedName>
    <definedName name="ى15" localSheetId="5">#REF!</definedName>
    <definedName name="ى15" localSheetId="7">#REF!</definedName>
    <definedName name="ى15" localSheetId="9">#REF!</definedName>
    <definedName name="ى15" localSheetId="11">#REF!</definedName>
    <definedName name="ى15" localSheetId="13">#REF!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#REF!</definedName>
    <definedName name="ى55" localSheetId="6">#REF!</definedName>
    <definedName name="ى55" localSheetId="8">#REF!</definedName>
    <definedName name="ى55" localSheetId="10">#REF!</definedName>
    <definedName name="ى55" localSheetId="12">#REF!</definedName>
    <definedName name="ى55" localSheetId="5">#REF!</definedName>
    <definedName name="ى55" localSheetId="7">#REF!</definedName>
    <definedName name="ى55" localSheetId="9">#REF!</definedName>
    <definedName name="ى55" localSheetId="11">#REF!</definedName>
    <definedName name="ى55" localSheetId="13">#REF!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16" l="1"/>
  <c r="A5" i="16"/>
  <c r="C7" i="32"/>
  <c r="K1048563" i="24"/>
  <c r="G1048558" i="24"/>
  <c r="G1048559" i="24"/>
  <c r="G1048557" i="24"/>
  <c r="F7" i="32"/>
  <c r="C15" i="19" l="1"/>
  <c r="A15" i="19"/>
  <c r="C14" i="19"/>
  <c r="A14" i="19"/>
  <c r="C13" i="19"/>
  <c r="A13" i="19"/>
  <c r="C12" i="19"/>
  <c r="A12" i="19"/>
  <c r="C6" i="16"/>
  <c r="C4" i="16"/>
  <c r="A6" i="16"/>
  <c r="A4" i="16"/>
  <c r="E1048555" i="48"/>
  <c r="E1048561" i="48" l="1"/>
  <c r="E1048560" i="48"/>
  <c r="E1048559" i="48"/>
  <c r="E1048558" i="48"/>
  <c r="E1048557" i="48"/>
  <c r="E1048556" i="48"/>
  <c r="E6" i="47"/>
  <c r="C6" i="47"/>
  <c r="B6" i="47"/>
  <c r="G1048564" i="38" l="1"/>
  <c r="L1048560" i="38"/>
  <c r="J1048559" i="38"/>
  <c r="H1048558" i="38"/>
  <c r="I1048560" i="38"/>
  <c r="J1048560" i="38"/>
  <c r="K1048560" i="38"/>
  <c r="I1048559" i="38"/>
  <c r="K1048559" i="38"/>
  <c r="L1048559" i="38"/>
  <c r="I1048561" i="38"/>
  <c r="J1048561" i="38"/>
  <c r="K1048561" i="38"/>
  <c r="L1048561" i="38"/>
  <c r="L1048558" i="38"/>
  <c r="K1048558" i="38"/>
  <c r="J1048558" i="38"/>
  <c r="I1048558" i="38"/>
  <c r="H1048561" i="38"/>
  <c r="H1048560" i="38"/>
  <c r="H1048559" i="38"/>
  <c r="C17" i="37" l="1"/>
  <c r="D17" i="37"/>
  <c r="E17" i="37"/>
  <c r="F17" i="37"/>
  <c r="G17" i="37"/>
  <c r="C14" i="37"/>
  <c r="D7" i="37"/>
  <c r="D14" i="37" s="1"/>
  <c r="E7" i="37"/>
  <c r="E14" i="37" s="1"/>
  <c r="F7" i="37"/>
  <c r="F14" i="37" s="1"/>
  <c r="G7" i="37"/>
  <c r="G14" i="37" s="1"/>
  <c r="C7" i="37"/>
  <c r="C11" i="19" l="1"/>
  <c r="A11" i="19"/>
  <c r="C10" i="19"/>
  <c r="A10" i="19"/>
  <c r="C9" i="19"/>
  <c r="A9" i="19"/>
  <c r="A8" i="19"/>
  <c r="C7" i="19"/>
  <c r="C8" i="19"/>
  <c r="A7" i="19"/>
  <c r="G1048565" i="38" l="1"/>
  <c r="G1048566" i="38"/>
  <c r="G1048567" i="38"/>
  <c r="G1048568" i="38"/>
  <c r="C6" i="19"/>
  <c r="A6" i="19"/>
  <c r="C5" i="19"/>
  <c r="A5" i="19"/>
  <c r="C4" i="19"/>
  <c r="A4" i="19"/>
  <c r="J1048563" i="24" l="1"/>
  <c r="J1048564" i="24"/>
  <c r="K1048564" i="24"/>
  <c r="J1048565" i="24"/>
  <c r="K1048565" i="24"/>
  <c r="K1048562" i="24"/>
  <c r="J1048562" i="24"/>
  <c r="I1048563" i="24"/>
  <c r="I1048564" i="24"/>
  <c r="I1048565" i="24"/>
  <c r="I1048562" i="24"/>
  <c r="H1048565" i="24"/>
  <c r="H1048563" i="24"/>
  <c r="H1048564" i="24"/>
  <c r="H1048562" i="24"/>
  <c r="C3" i="16" l="1"/>
  <c r="A3" i="16"/>
  <c r="C3" i="19" l="1"/>
  <c r="A3" i="19"/>
  <c r="D7" i="32"/>
  <c r="E7" i="32"/>
  <c r="D17" i="32"/>
  <c r="E17" i="32"/>
  <c r="F17" i="32"/>
  <c r="C17" i="32"/>
  <c r="C22" i="32" l="1"/>
  <c r="D22" i="32" s="1"/>
  <c r="E22" i="32" s="1"/>
  <c r="F22" i="32" s="1"/>
  <c r="C2" i="19" l="1"/>
  <c r="A2" i="19"/>
  <c r="C2" i="16"/>
  <c r="A2" i="16"/>
</calcChain>
</file>

<file path=xl/sharedStrings.xml><?xml version="1.0" encoding="utf-8"?>
<sst xmlns="http://schemas.openxmlformats.org/spreadsheetml/2006/main" count="540" uniqueCount="317">
  <si>
    <t>مصادر جداول هذا الفصل:</t>
  </si>
  <si>
    <t>Sources of this Chapter's Tables:</t>
  </si>
  <si>
    <t>التعاريف</t>
  </si>
  <si>
    <t>Definitions</t>
  </si>
  <si>
    <t>قائمة الجداول</t>
  </si>
  <si>
    <t>#</t>
  </si>
  <si>
    <t>List of Tables</t>
  </si>
  <si>
    <t>قائمة الأشكال البيانية</t>
  </si>
  <si>
    <t>List of Figures</t>
  </si>
  <si>
    <t>T: 1</t>
  </si>
  <si>
    <t>T: 2</t>
  </si>
  <si>
    <t>السنة</t>
  </si>
  <si>
    <t>Year</t>
  </si>
  <si>
    <t>T: 3</t>
  </si>
  <si>
    <t>%</t>
  </si>
  <si>
    <t>المؤشر</t>
  </si>
  <si>
    <t>الوحدة</t>
  </si>
  <si>
    <t>Unit</t>
  </si>
  <si>
    <t>Indicator</t>
  </si>
  <si>
    <t>…</t>
  </si>
  <si>
    <t>(...) Not Available</t>
  </si>
  <si>
    <t>(...) غير متوفر</t>
  </si>
  <si>
    <t xml:space="preserve">المصدر: المجلس الأعلى للبيئة </t>
  </si>
  <si>
    <t>Source: Supreme Council for Environment</t>
  </si>
  <si>
    <t>النفايات</t>
  </si>
  <si>
    <t>Waste</t>
  </si>
  <si>
    <t xml:space="preserve">وزارة شؤون البلديات والزراعة - المجلس الأعلى للبيئة </t>
  </si>
  <si>
    <t>Ministry of Municipalities Affairs &amp; Agriculture - Supreme Council for Environment</t>
  </si>
  <si>
    <t>2017 - 2021</t>
  </si>
  <si>
    <t xml:space="preserve">مخزون النفايات الخطرة في بداية السنة </t>
  </si>
  <si>
    <t>النفايات الخطرة المنتجة خلال السنة</t>
  </si>
  <si>
    <t>النفايات الخطرة المجمعة خلال السنة</t>
  </si>
  <si>
    <t>النفايات الخطرة المستوردة خلال السنة</t>
  </si>
  <si>
    <t>النفايات الخطرة المعالجة أو المدارة في البلد خلال السنة</t>
  </si>
  <si>
    <t>مخزون النفايات الخطرة في نهاية العام</t>
  </si>
  <si>
    <t>طن</t>
  </si>
  <si>
    <t>Tonnes</t>
  </si>
  <si>
    <t>Incineration</t>
  </si>
  <si>
    <t>Landfilling</t>
  </si>
  <si>
    <t>إدارة النفايات الخطرة</t>
  </si>
  <si>
    <t>Management of Hazardous Waste</t>
  </si>
  <si>
    <t>النفايات الطبية الخطرة</t>
  </si>
  <si>
    <t>النفايات الصناعية الخطرة</t>
  </si>
  <si>
    <t>النفايات  الخطرة الأخرى</t>
  </si>
  <si>
    <t>النفايات الخطرة المصدرة خلال السنة</t>
  </si>
  <si>
    <t>الحرق</t>
  </si>
  <si>
    <t>مدافن النفايات</t>
  </si>
  <si>
    <t>Stock of Hazardous Waste at the Beginning of the Year</t>
  </si>
  <si>
    <t>Hazardous Waste Generated During the Year</t>
  </si>
  <si>
    <t>Industrial Hazardous Waste</t>
  </si>
  <si>
    <t>Other Hazardous Waste</t>
  </si>
  <si>
    <t>Hazardous Waste Imported During the Year</t>
  </si>
  <si>
    <t>Hazardous Waste Exported During the Year</t>
  </si>
  <si>
    <t>Hazardous Waste Treated or Disposed of During the Year</t>
  </si>
  <si>
    <t>Recycling</t>
  </si>
  <si>
    <t>إعادة التدوير</t>
  </si>
  <si>
    <t>Stock of Hazardous Waste at the End of the Year</t>
  </si>
  <si>
    <t>النفايات الطبية الخطرة
Medical  Hazardous Waste</t>
  </si>
  <si>
    <t>النفايات الصناعية الخطرة
Industrial Hazardous Waste</t>
  </si>
  <si>
    <t>النفايات الخطرة الأخرى
Other Hazardous Waste</t>
  </si>
  <si>
    <t>Hazardous Waste Collected</t>
  </si>
  <si>
    <t>إعادة التدوير Recycling</t>
  </si>
  <si>
    <t>الحرق Incineration</t>
  </si>
  <si>
    <t>مدافن النفايات Landfilling</t>
  </si>
  <si>
    <t>أخرى Others</t>
  </si>
  <si>
    <t>المخزون في بداية السنة
Stock at the Beginning of the Year</t>
  </si>
  <si>
    <t>المخزون في نهاية العام
Stock at the End of the Year</t>
  </si>
  <si>
    <t>البنية التحتية</t>
  </si>
  <si>
    <t>Infrastructure</t>
  </si>
  <si>
    <t>Number</t>
  </si>
  <si>
    <t>Capacity</t>
  </si>
  <si>
    <t>Hazardous Waste Treatment &amp; Disposal Facilities</t>
  </si>
  <si>
    <t xml:space="preserve">العدد </t>
  </si>
  <si>
    <t>عدد</t>
  </si>
  <si>
    <t>السعة التصميمية</t>
  </si>
  <si>
    <t>ألف طن</t>
  </si>
  <si>
    <t xml:space="preserve">المصدر: وزارة شؤون البلديات والزراعة - المجلس الأعلى للبيئة </t>
  </si>
  <si>
    <t>Source: Ministry of Municipalities Affairs &amp; Agriculture - Supreme Council for Environment</t>
  </si>
  <si>
    <t>إدارة النفايات البلدية</t>
  </si>
  <si>
    <t>Management of Municipal Waste</t>
  </si>
  <si>
    <t>النفايات البلدية المجمعة من الأسر المعيشية</t>
  </si>
  <si>
    <t>النفايات المنزلية</t>
  </si>
  <si>
    <t>النفايات المنزلية الكبيرة</t>
  </si>
  <si>
    <t>Household Waste</t>
  </si>
  <si>
    <t>Bulky Household Waste</t>
  </si>
  <si>
    <t>مجموع النفايات البلدية المجمعة من مصادر أخرى</t>
  </si>
  <si>
    <t>مجموع كمية النفايات البلدية المجمعة</t>
  </si>
  <si>
    <t>النفايات البلدية المستوردة للمعالجة/التخلص منها</t>
  </si>
  <si>
    <t>النفايات البلدية المصدرة للمعالجة/التخلص منها</t>
  </si>
  <si>
    <t>دفن النفايات</t>
  </si>
  <si>
    <t>Composting</t>
  </si>
  <si>
    <t xml:space="preserve">إجمالي السكان الذين تشملهم خدمات جمع النفايات البلدية </t>
  </si>
  <si>
    <t>الزراعة والحراجة و الصيد</t>
  </si>
  <si>
    <t>التعدين واستغلال المحاجر</t>
  </si>
  <si>
    <t>التصنيع</t>
  </si>
  <si>
    <t>إمدادات الكهرباء والغاز والبخار وتكييف الهواء</t>
  </si>
  <si>
    <t>الإنشاءات</t>
  </si>
  <si>
    <t>الأنشطة الاقتصادية الأخرى</t>
  </si>
  <si>
    <t>Manufacturing</t>
  </si>
  <si>
    <t>Construction</t>
  </si>
  <si>
    <t>Municipal Waste Collected From Households</t>
  </si>
  <si>
    <t>Agriculture, Forestry &amp; Fishing</t>
  </si>
  <si>
    <t>Mining &amp; Quarrying</t>
  </si>
  <si>
    <t>Electricity, Gas, Steam &amp; Air Conditioning Supply</t>
  </si>
  <si>
    <t>Other Economic Activities</t>
  </si>
  <si>
    <t>Municipal Waste Collected From Other Origins</t>
  </si>
  <si>
    <t>النفايات البلدية المدارة في البلد</t>
  </si>
  <si>
    <t>تحويل إلى سماد</t>
  </si>
  <si>
    <t>Total Amount of Municipal Waste Collected</t>
  </si>
  <si>
    <t>Municipal Waste Imported for Treatment/Disposal</t>
  </si>
  <si>
    <t>Municipal Waste Exported for Treatment/Disposal</t>
  </si>
  <si>
    <t>Municipal Waste Managed in the Country</t>
  </si>
  <si>
    <t>Total Population Served by Municipal Waste Collection</t>
  </si>
  <si>
    <t>(…) Not Avalibale</t>
  </si>
  <si>
    <t>النفايات الخطرة المعالجة أو المدارة</t>
  </si>
  <si>
    <t>Hazardous Waste Treated or Disposed</t>
  </si>
  <si>
    <t>1,000 Tonnes</t>
  </si>
  <si>
    <t>ورق، ورق مقوى</t>
  </si>
  <si>
    <t xml:space="preserve">أنسجة </t>
  </si>
  <si>
    <t xml:space="preserve">بلاستيك </t>
  </si>
  <si>
    <t xml:space="preserve">زجاج </t>
  </si>
  <si>
    <t xml:space="preserve">معدن </t>
  </si>
  <si>
    <t>مواد أخرى غير عضوية</t>
  </si>
  <si>
    <t>مواد عضوية</t>
  </si>
  <si>
    <t xml:space="preserve">Textiles </t>
  </si>
  <si>
    <t xml:space="preserve">Plastics </t>
  </si>
  <si>
    <t xml:space="preserve">Glass </t>
  </si>
  <si>
    <t xml:space="preserve">Metals </t>
  </si>
  <si>
    <t>المصدر: وزارة شؤون البلديات والزراعة</t>
  </si>
  <si>
    <t>Source: Ministry of Municipalities Affairs &amp; Agriculture</t>
  </si>
  <si>
    <t>Paper, Paperboard</t>
  </si>
  <si>
    <t xml:space="preserve">Other Inorganic Material </t>
  </si>
  <si>
    <t xml:space="preserve">Organic Material </t>
  </si>
  <si>
    <t>Municipal Waste Treatment &amp; Disposal Facilities</t>
  </si>
  <si>
    <t>مرادم النفايات الخطرة ومحطات المعالجة</t>
  </si>
  <si>
    <t>مرادم النفايات البلدية ومحطات المعالجة</t>
  </si>
  <si>
    <t>Medical Hazardous Waste</t>
  </si>
  <si>
    <t xml:space="preserve">  </t>
  </si>
  <si>
    <t>الزراعة والحراجة و الصيد
 Agriculture, Forestry &amp; Fishing</t>
  </si>
  <si>
    <t>الإنشاءات
 Construction</t>
  </si>
  <si>
    <t>الأنشطة الاقتصادية الأخرى
Other Economic Activities</t>
  </si>
  <si>
    <t xml:space="preserve">التصنيع
 Manufacturing
</t>
  </si>
  <si>
    <t>النفايات البلدية المعالجة أو المدارة</t>
  </si>
  <si>
    <t>Municipal Waste Treated or Disposed</t>
  </si>
  <si>
    <t>تحويل إلى سماد Composting</t>
  </si>
  <si>
    <t>دفن النفايات Landfilling</t>
  </si>
  <si>
    <t>النفايات الخطرة</t>
  </si>
  <si>
    <t>Hazardous Waste</t>
  </si>
  <si>
    <t>Liquid or solid wastes that are generated by manufacturing &amp; processing units of various industries like chemical, petroleum, coal, gas, metal &amp; others.</t>
  </si>
  <si>
    <t>النفايات السائلة أو الصلبة التي تولدت عن وحدات التصنيع والمعالجة من مختلف الصناعات مثل الكيماويات والبترول والفحم والغاز والمعادن وغيرها.</t>
  </si>
  <si>
    <t>نفايات خطرة بطبيعتها ولكن لا تنطبق عليها مواصفات النفايات الطبية أو الصناعية الخطرة.</t>
  </si>
  <si>
    <t>Hazardous waste in its nature but doesn’t meet the specifications of medical or industrial hazardous wastes.</t>
  </si>
  <si>
    <t>النفايات الخطرة المستوردة</t>
  </si>
  <si>
    <t>النفايات الخطرة المصدرة</t>
  </si>
  <si>
    <t>Hazardous Waste Imported</t>
  </si>
  <si>
    <t>Hazardous Waste Exported</t>
  </si>
  <si>
    <t>Hazardous wastes imported by a country for the purpose of disposal or recovery.</t>
  </si>
  <si>
    <t>Hazardous wastes exported by a country for the purpose of disposal or recovery.</t>
  </si>
  <si>
    <t>Any reprocessing of waste to be converted to a product outside the waste category.</t>
  </si>
  <si>
    <t>عملية حرق النفايات بطريقة منظمة قد يترافق معها استعادة الطاقة المتأتية عنها.</t>
  </si>
  <si>
    <t>The controlled combustion of waste with or without energy recovery.</t>
  </si>
  <si>
    <t>هو وضع النفايات في مقرها الأخير على سطح الأرض أو تحت سطح الأرض، ويتم ذلك إما بطريقة منظمة أو غير منظمة.</t>
  </si>
  <si>
    <t>Other Location for Waste Disposal or Treated</t>
  </si>
  <si>
    <t>أماكن أخرى لمعالجة النفايات والتخلص منها</t>
  </si>
  <si>
    <t>هي جميع النفايات الناشئة عن الأنشطة الزراعية والحرجية والصيد.</t>
  </si>
  <si>
    <t>All waste from agricultural, forestry and fishing activities.</t>
  </si>
  <si>
    <t>All waste from mining and quarrying activities.</t>
  </si>
  <si>
    <t>جميع النفايات المتأتية من أنشطة التعدين واستغلال المحاجر.</t>
  </si>
  <si>
    <t>All waste from manufacturing activities.</t>
  </si>
  <si>
    <t>جميع النفايات المتأتية من الإمداد بالكهرباء والغاز والبخار وتكييف الهواء.</t>
  </si>
  <si>
    <t>All waste from electricity, gas, steam and air conditioning supply.</t>
  </si>
  <si>
    <t>جميع النفايات المتأتية من الإنشاءات.</t>
  </si>
  <si>
    <t>All waste from construction and demolition activities.</t>
  </si>
  <si>
    <t>جميع النفايات الناتجة عن الأنشطة الاقتصادية الأخرى التي لم تحدد من قبل.</t>
  </si>
  <si>
    <t>All other economic activities not specified before.</t>
  </si>
  <si>
    <t>Municipal waste collected by or on behalf of municipalities, as well as municipal waste collected by the private sector.</t>
  </si>
  <si>
    <t>Municipal waste that is imported by a country for the purpose of disposal or treatment.</t>
  </si>
  <si>
    <t>Municipal waste that is exported by a country before treatment or disposal.</t>
  </si>
  <si>
    <t>Waste that basically consists of paper and cardboard.</t>
  </si>
  <si>
    <t>Waste generated by fiber, yarn, and fabrics industries.</t>
  </si>
  <si>
    <t>Waste that basically consists of plastic and it can be generated by any economic activity, such as packaging containers and packaging materials.</t>
  </si>
  <si>
    <t>Waste that basically consists of glass and it can be generated by any economic activity; such as windows or glass bottles.</t>
  </si>
  <si>
    <t>Waste that basically consists of metal and it can be generated by any economic activity, such as cans, metal scrap, hardware, and building materials.</t>
  </si>
  <si>
    <t>Waste that is not from plant or animal origin such as sand, dust and other composite materials.</t>
  </si>
  <si>
    <t>Waste that is basically from plant or animal origin, such as food remains and garden waste as well as water and wood disposed of by households and industry.</t>
  </si>
  <si>
    <t>عدد مرادم النفايات ومحطات المعالجة</t>
  </si>
  <si>
    <t>Number of Waste Treatment &amp; Disposal Facilities</t>
  </si>
  <si>
    <t>السعة التصميمية لمرادم النفايات ومحطات المعالجة</t>
  </si>
  <si>
    <t>Capacity of Waste Treatment &amp; Disposal Facilities</t>
  </si>
  <si>
    <t xml:space="preserve">عدد مرافق الحرق، ومدافن النفايات، ومرافق معالجة النفايات الموجودة في البلد مقسمة حسب طبيعة النفايات (خطرة / غير خطرة). </t>
  </si>
  <si>
    <t xml:space="preserve">مجموع السعات التصميمية لمرافق الحرق، ومدافن النفايات، ومرافق معالجة النفايات الموجودة في البلد مقسمة حسب طبيعة النفايات (خطرة / غير خطرة). </t>
  </si>
  <si>
    <t xml:space="preserve">Number of incineration facilities, landfills and waste treatment facilities in the country divided by the nature of the waste (hazardous/non-hazardous). </t>
  </si>
  <si>
    <t xml:space="preserve">Total capacity of incineration facilities, landfills and waste treatment facilities in the country divided by the nature of the waste (hazardous/non-hazardous). </t>
  </si>
  <si>
    <t>ومن هذا المنطلق توفر إحصاءات النفايات، والتي تشمل توليد النفايات وإدارة النفايات، معلومات مهمة لواضعي السياسات لدعم حماية البيئة. وذلك من خلال فهم كمية وخصائص النفايات المتولدة وما إذا كانت النفايات خطرة أم لا ، للتخطيط لإدارة النفايات الحالية والمستقبلية، من حيث النقل والأعداد وقدرة مرافق المعالجة المطلوبة.</t>
  </si>
  <si>
    <t>Increasing population growth, urbanization and industrial revolution, all lead to the production of different types of waste from various economic sectors. Improper waste disposal methods threaten directly or indirectly to degrade the ecosystem, as a result of which various environmental elements are affected such as soil, air, water, etc.</t>
  </si>
  <si>
    <t>Therefore, Waste Statistics, which includes waste generation and waste management, provide important information to policymakers to support the protection of the environment. By understanding the quantity and characteristics of the waste generated and whether the waste is hazardous or not, to plan for the management of current and future wastes, in terms of transport, numbers and capacity of the required treatment facilities.</t>
  </si>
  <si>
    <t>إجمالي النفايات الخطرة الناتجة من المواد غير الآمنة للاستخدام تجارياً، صناعياً، زراعياً، أو اقتصادياً وتختص بأي من الخصائص التالية: قابلية الاشتعال، التسبب في التآكل، التفاعل والسمية.</t>
  </si>
  <si>
    <t>Total hazardous waste generated from substances unsafe to use commercially, industrially, agriculturally or economically and has any of the following properties: ignitability, corrosively, reactivity &amp; toxicity.</t>
  </si>
  <si>
    <t>النفايات الصلبة أو السائلة، المنتجات الوسيطة أو النهائية التي تولدت خلال أنشطة التشخيص والعلاج والأبحاث في العلوم الطبية.</t>
  </si>
  <si>
    <t>Solid or liquid wastes, intermediate or end products generated during diagnosis, treatment &amp; research activities of medical sciences.</t>
  </si>
  <si>
    <t>هي النفايات المجمعة من المنازل والتي تتميز بحجمها الكبير منها الأثاث.</t>
  </si>
  <si>
    <t>Waste collected from households, which characterized by large size such as furniture.</t>
  </si>
  <si>
    <t>Waste usually collected in the normal functioning of households such as black bags and recycling at source points.</t>
  </si>
  <si>
    <t>النفايات الخطرة التي يتم استيرادها خلال العام سواء لغرض التخلص منها أو معالجتها.</t>
  </si>
  <si>
    <t>النفايات الخطرة التي يتم تصديرها خلال العام سواء لغرض التخلص منها أو معالجتها.</t>
  </si>
  <si>
    <t>النفايات المجمعة من الممارسات الاعتيادية للمنازل منها الأكياس السوداء ونقاط إعادة التدوير من المصدر.</t>
  </si>
  <si>
    <t>النفايات البلدية التي تقوم البلديات بجمعها أو يتم جمعها بالنيابة عن هذه البلديات، وكذلك النفايات البلدية التي يجمعها القطاع الخاص.</t>
  </si>
  <si>
    <t>النفايات البلدية التي يتم استيرادها سواء لغرض معالجتها او التخلص منها.</t>
  </si>
  <si>
    <t>النفايات البلدية التي يتم تصديرها سواء لغرض معالجتها او التخلص منها.</t>
  </si>
  <si>
    <t>أي عملية معالجة للنفايات لتحويلها لمنتج خارج فئة النفايات.</t>
  </si>
  <si>
    <t>عملية تحويل النفايات الزراعية إلى سماد عضوي.</t>
  </si>
  <si>
    <t>Process of converting agricultural waste into organic fertilizer.</t>
  </si>
  <si>
    <t>Final placement of waste into or onto the land in a controlled or uncontrolled way.</t>
  </si>
  <si>
    <t>أي عملية نهائية لمعالجة النفايات أو التخلص منها لا تندرج تحت التعاريف السابقة. يشمل ذلك المعالجة الفيزيائية/الكيميائية، والمعالجة البيولوجية.</t>
  </si>
  <si>
    <t>Any final treatment or disposal different from above definitions. Including physical/chemical treatment and biological treatment.</t>
  </si>
  <si>
    <t>النفايات المتحددة خصائصها بفضل تكونها من الورق والورق المقوى.</t>
  </si>
  <si>
    <t>النفايات المتحددة خصائصها بفضل تكونها من البلاستيك والتي يمكن توليدها عن طريق أي نشاط اقتصادي مثل عبوات التعبئة ومواد التغليف.</t>
  </si>
  <si>
    <t>النفايات المتحددة خصائصها بفضل تكونها من البلور أو الزجاج والتي يمكن توليدها عن طريق أي نشاط اقتصادي مثل النوافذ والعلب الزجاجية .</t>
  </si>
  <si>
    <t>النفايات المتحددة خصائصها بفضل تكونها من المعادن والتي يمكن توليدها عن طريق أي نشاط اقتصادي مثل العلب وخردة المعادن والأجهزة ومواد البناء.</t>
  </si>
  <si>
    <t>النفايات التي لا يكون أصلها مواد نباتية أو حيوانية مثل الرمل والغبار وغيرها من المواد المركبة .</t>
  </si>
  <si>
    <t>النفايات التي تنشأ من مصادر نباتية أو حيوانية مثل بقايا الطعام ومخلفات الحدائق، والمياه والخشب من قبل الأسر أو الصناعة.</t>
  </si>
  <si>
    <t>النمو السكاني المتزايد والتوسع العمراني والثروة الصناعية، تؤدي جميعها إلى إنتاج أصناف مختلفة من النفايات من مختلف القطاعات الاقتصادية. وتهدد طرق التخلص غير السليم من النفايات في تدهور النظام البيئي بشكل مباشر أو غير مباشر، فنتيجة لذلك تتأثر العناصر البيئية المختلفة كالتربة، والهواء، والماء، وغيرها.</t>
  </si>
  <si>
    <t>(-) لا يوجد</t>
  </si>
  <si>
    <t>(-) Nil</t>
  </si>
  <si>
    <t>Other Locations for Waste Disposal or Treated</t>
  </si>
  <si>
    <t>أماكن أخرى Other Locations</t>
  </si>
  <si>
    <t>نفايات الأسر المعيشية
Household Waste</t>
  </si>
  <si>
    <r>
      <t xml:space="preserve">النفايات البلدية المجمعة </t>
    </r>
    <r>
      <rPr>
        <sz val="10"/>
        <color theme="1"/>
        <rFont val="Calibri"/>
        <family val="2"/>
        <scheme val="minor"/>
      </rPr>
      <t>(ألف طن)</t>
    </r>
    <r>
      <rPr>
        <sz val="12"/>
        <color theme="1"/>
        <rFont val="Calibri"/>
        <family val="2"/>
        <scheme val="minor"/>
      </rPr>
      <t xml:space="preserve"> - الجزء 1</t>
    </r>
  </si>
  <si>
    <r>
      <t xml:space="preserve">Municipal Waste Collected </t>
    </r>
    <r>
      <rPr>
        <sz val="9"/>
        <color theme="1"/>
        <rFont val="Calibri"/>
        <family val="2"/>
        <scheme val="minor"/>
      </rPr>
      <t>(1,000 Tonnes)</t>
    </r>
    <r>
      <rPr>
        <sz val="11"/>
        <color theme="1"/>
        <rFont val="Calibri"/>
        <family val="2"/>
        <scheme val="minor"/>
      </rPr>
      <t xml:space="preserve"> - Part 1</t>
    </r>
  </si>
  <si>
    <r>
      <t xml:space="preserve">Municipal Waste Collected </t>
    </r>
    <r>
      <rPr>
        <sz val="8"/>
        <color theme="1"/>
        <rFont val="Helvetica"/>
      </rPr>
      <t>(1,000 Tonnes)</t>
    </r>
    <r>
      <rPr>
        <sz val="9"/>
        <color theme="1"/>
        <rFont val="Helvetica"/>
      </rPr>
      <t xml:space="preserve"> - Part 2</t>
    </r>
  </si>
  <si>
    <r>
      <rPr>
        <sz val="13"/>
        <color theme="1"/>
        <rFont val="Calibri"/>
        <family val="2"/>
        <scheme val="minor"/>
      </rPr>
      <t xml:space="preserve">شكل </t>
    </r>
    <r>
      <rPr>
        <sz val="12"/>
        <color theme="1"/>
        <rFont val="Calibri"/>
        <family val="2"/>
        <scheme val="minor"/>
      </rPr>
      <t>(6) Figure</t>
    </r>
  </si>
  <si>
    <r>
      <rPr>
        <sz val="13"/>
        <color theme="1"/>
        <rFont val="Calibri"/>
        <family val="2"/>
        <scheme val="minor"/>
      </rPr>
      <t>شكل</t>
    </r>
    <r>
      <rPr>
        <sz val="12"/>
        <color theme="1"/>
        <rFont val="Calibri"/>
        <family val="2"/>
        <scheme val="minor"/>
      </rPr>
      <t xml:space="preserve"> (7) Figure</t>
    </r>
  </si>
  <si>
    <r>
      <t>Municipal Waste Collected</t>
    </r>
    <r>
      <rPr>
        <sz val="9"/>
        <color theme="1"/>
        <rFont val="Calibri"/>
        <family val="2"/>
        <scheme val="minor"/>
      </rPr>
      <t xml:space="preserve"> (1,000 Tonnes)</t>
    </r>
  </si>
  <si>
    <r>
      <t xml:space="preserve">شكل </t>
    </r>
    <r>
      <rPr>
        <sz val="12"/>
        <color theme="1"/>
        <rFont val="Calibri"/>
        <family val="2"/>
        <scheme val="minor"/>
      </rPr>
      <t>(8) Figure</t>
    </r>
  </si>
  <si>
    <r>
      <t xml:space="preserve">شكل </t>
    </r>
    <r>
      <rPr>
        <sz val="12"/>
        <color theme="1"/>
        <rFont val="Calibri"/>
        <family val="2"/>
        <scheme val="minor"/>
      </rPr>
      <t>(9) Figure</t>
    </r>
  </si>
  <si>
    <r>
      <t xml:space="preserve">النفايات البلدية المجمعة </t>
    </r>
    <r>
      <rPr>
        <sz val="10"/>
        <color theme="1"/>
        <rFont val="Calibri"/>
        <family val="2"/>
        <scheme val="minor"/>
      </rPr>
      <t>(ألف طن)</t>
    </r>
  </si>
  <si>
    <r>
      <t xml:space="preserve">شكل </t>
    </r>
    <r>
      <rPr>
        <sz val="12"/>
        <color theme="1"/>
        <rFont val="Calibri"/>
        <family val="2"/>
        <scheme val="minor"/>
      </rPr>
      <t>(10) Figure</t>
    </r>
  </si>
  <si>
    <t>النفايات البلدية المعالجة أو المدارة حسب نوع المعالجة - 2021</t>
  </si>
  <si>
    <r>
      <t>Municipal Waste Treated or Disposed by Type of Treatment</t>
    </r>
    <r>
      <rPr>
        <sz val="11"/>
        <color theme="1"/>
        <rFont val="Calibri"/>
        <family val="2"/>
        <scheme val="minor"/>
      </rPr>
      <t xml:space="preserve"> - 2021</t>
    </r>
  </si>
  <si>
    <t>إدارة النفايات البلدية حسب المحافظة</t>
  </si>
  <si>
    <t>2018 - 2021</t>
  </si>
  <si>
    <t>Management of Municipal Waste by Governorate</t>
  </si>
  <si>
    <t>محافظة العاصمة</t>
  </si>
  <si>
    <t>Capital Governorate</t>
  </si>
  <si>
    <t>محافظة المحرق</t>
  </si>
  <si>
    <t>Muharraq Governorate</t>
  </si>
  <si>
    <t>محافظة الشمالية</t>
  </si>
  <si>
    <t>Northern Governorate</t>
  </si>
  <si>
    <t>محافظة الجنوبية</t>
  </si>
  <si>
    <t>Southern Governorate</t>
  </si>
  <si>
    <t>ملاحظة: البيانات لا تشمل المناطق السكنية الخاصة</t>
  </si>
  <si>
    <t>Note: Data doesn’t include private residential areas</t>
  </si>
  <si>
    <t>النفايات البلدية المجمعة من الأسر المعيشية حسب المحافظة - 2021</t>
  </si>
  <si>
    <t>Municipal Waste Collected From Households by Governorate - 2021</t>
  </si>
  <si>
    <t>العاصمة Capital</t>
  </si>
  <si>
    <t>المحرق Muharraq</t>
  </si>
  <si>
    <t>الشمالية Northern</t>
  </si>
  <si>
    <t>الجنوبية Southern</t>
  </si>
  <si>
    <t>T: 4</t>
  </si>
  <si>
    <t>الفئة</t>
  </si>
  <si>
    <t>Category</t>
  </si>
  <si>
    <t>المجموع</t>
  </si>
  <si>
    <t>Total</t>
  </si>
  <si>
    <t>ملاحظة: البيانات تمثل تركيب النفايات خلال دراسات تمت على النفايات المنزلية فقط (الأكياس السوداء).</t>
  </si>
  <si>
    <t>Note: Data represent waste composition during studies on household waste only (black bags).</t>
  </si>
  <si>
    <t>ورق، ورق مقوى Paper, Paperboard</t>
  </si>
  <si>
    <t>أنسجة Textiles</t>
  </si>
  <si>
    <t>بلاستيك Plastics</t>
  </si>
  <si>
    <t>زجاج Glass</t>
  </si>
  <si>
    <t>معدن Metals</t>
  </si>
  <si>
    <t>مواد أخرى غير عضوية Other Inorganic Material</t>
  </si>
  <si>
    <t>مواد عضوية Organic Material</t>
  </si>
  <si>
    <t>T: 5</t>
  </si>
  <si>
    <r>
      <t>Municipal Waste Collected From Households by Governorate</t>
    </r>
    <r>
      <rPr>
        <sz val="9"/>
        <color theme="1"/>
        <rFont val="Calibri"/>
        <family val="2"/>
        <scheme val="minor"/>
      </rPr>
      <t xml:space="preserve"> (1,000 Tonnes)</t>
    </r>
  </si>
  <si>
    <r>
      <t xml:space="preserve">شكل </t>
    </r>
    <r>
      <rPr>
        <sz val="12"/>
        <color theme="1"/>
        <rFont val="Calibri"/>
        <family val="2"/>
        <scheme val="minor"/>
      </rPr>
      <t>(11) Figure</t>
    </r>
  </si>
  <si>
    <r>
      <t xml:space="preserve">شكل </t>
    </r>
    <r>
      <rPr>
        <sz val="12"/>
        <color theme="1"/>
        <rFont val="Calibri"/>
        <family val="2"/>
        <scheme val="minor"/>
      </rPr>
      <t>(12) Figure</t>
    </r>
  </si>
  <si>
    <r>
      <t xml:space="preserve">النفايات البلدية المجمعة من الأسر المعيشية حسب المحافظة </t>
    </r>
    <r>
      <rPr>
        <sz val="10"/>
        <color theme="1"/>
        <rFont val="Calibri"/>
        <family val="2"/>
        <scheme val="minor"/>
      </rPr>
      <t>(ألف طن)</t>
    </r>
  </si>
  <si>
    <r>
      <t>Composition of Municipal Waste</t>
    </r>
    <r>
      <rPr>
        <sz val="9"/>
        <color theme="1"/>
        <rFont val="Calibri"/>
        <family val="2"/>
        <scheme val="minor"/>
      </rPr>
      <t xml:space="preserve"> (%)</t>
    </r>
  </si>
  <si>
    <r>
      <t xml:space="preserve">شكل </t>
    </r>
    <r>
      <rPr>
        <sz val="12"/>
        <color theme="1"/>
        <rFont val="Calibri"/>
        <family val="2"/>
        <scheme val="minor"/>
      </rPr>
      <t>(13) Figure</t>
    </r>
  </si>
  <si>
    <r>
      <t xml:space="preserve">تركيب النفايات البلدية </t>
    </r>
    <r>
      <rPr>
        <sz val="10"/>
        <color theme="1"/>
        <rFont val="Calibri"/>
        <family val="2"/>
        <scheme val="minor"/>
      </rPr>
      <t>(%)</t>
    </r>
  </si>
  <si>
    <t>ورق، ورق مقوى
Paper, Paperboard</t>
  </si>
  <si>
    <t>أنسجة
Textiles</t>
  </si>
  <si>
    <t>بلاستيك
Plastics</t>
  </si>
  <si>
    <t>زجاج
Glass</t>
  </si>
  <si>
    <t>معدن
Metals</t>
  </si>
  <si>
    <t>مواد أخرى غير عضوية
Other Inorganic Material</t>
  </si>
  <si>
    <t>مواد عضوية
Organic Material</t>
  </si>
  <si>
    <r>
      <t>Composition of Municipal Waste</t>
    </r>
    <r>
      <rPr>
        <sz val="9"/>
        <color theme="1"/>
        <rFont val="Calibri"/>
        <family val="2"/>
        <scheme val="minor"/>
      </rPr>
      <t xml:space="preserve"> (%)</t>
    </r>
    <r>
      <rPr>
        <sz val="11"/>
        <color theme="1"/>
        <rFont val="Calibri"/>
        <family val="2"/>
        <scheme val="minor"/>
      </rPr>
      <t xml:space="preserve"> - 2021</t>
    </r>
  </si>
  <si>
    <r>
      <t xml:space="preserve">شكل </t>
    </r>
    <r>
      <rPr>
        <sz val="12"/>
        <color theme="1"/>
        <rFont val="Calibri"/>
        <family val="2"/>
        <scheme val="minor"/>
      </rPr>
      <t>(14) Figure</t>
    </r>
  </si>
  <si>
    <r>
      <t xml:space="preserve">تركيب النفايات البلدية </t>
    </r>
    <r>
      <rPr>
        <sz val="10"/>
        <color theme="1"/>
        <rFont val="Calibri"/>
        <family val="2"/>
        <scheme val="minor"/>
      </rPr>
      <t>(%)</t>
    </r>
    <r>
      <rPr>
        <sz val="12"/>
        <color theme="1"/>
        <rFont val="Calibri"/>
        <family val="2"/>
        <scheme val="minor"/>
      </rPr>
      <t xml:space="preserve"> - 2021</t>
    </r>
  </si>
  <si>
    <r>
      <t xml:space="preserve">النفايات البلدية المجمعة </t>
    </r>
    <r>
      <rPr>
        <sz val="9"/>
        <color theme="1"/>
        <rFont val="Calibri"/>
        <family val="2"/>
        <scheme val="minor"/>
      </rPr>
      <t>(ألف طن)</t>
    </r>
    <r>
      <rPr>
        <sz val="10"/>
        <color theme="1"/>
        <rFont val="Calibri"/>
        <family val="2"/>
        <scheme val="minor"/>
      </rPr>
      <t xml:space="preserve"> </t>
    </r>
    <r>
      <rPr>
        <sz val="12"/>
        <color theme="1"/>
        <rFont val="Calibri"/>
        <family val="2"/>
        <scheme val="minor"/>
      </rPr>
      <t>- الجزء 2</t>
    </r>
  </si>
  <si>
    <t>مجموع سكان المحافظة</t>
  </si>
  <si>
    <t>ألف نسمة</t>
  </si>
  <si>
    <t>نسبة سكان المحافظة المستفيدين من خدمات جمع النفايات البلدية</t>
  </si>
  <si>
    <t xml:space="preserve"> 1000 inh. </t>
  </si>
  <si>
    <t xml:space="preserve"> Total population of the Governorate </t>
  </si>
  <si>
    <t xml:space="preserve"> % </t>
  </si>
  <si>
    <t xml:space="preserve"> Percentage of governorate population served by municipal waste collection  </t>
  </si>
  <si>
    <t xml:space="preserve"> Municipal waste collected from households </t>
  </si>
  <si>
    <t>جميع النفايات المتأتية من الصناعات التحويلية.</t>
  </si>
  <si>
    <t>النفايات التي تنتج عن صناعات الألياف والغزل والأقمشة ونحوها.</t>
  </si>
  <si>
    <t>النفايات الأخرى الخطرة</t>
  </si>
  <si>
    <r>
      <t xml:space="preserve">Medical Hazardous Waste Collected </t>
    </r>
    <r>
      <rPr>
        <sz val="9"/>
        <color theme="1"/>
        <rFont val="Calibri"/>
        <family val="2"/>
        <scheme val="minor"/>
      </rPr>
      <t>(Tonnes)</t>
    </r>
  </si>
  <si>
    <r>
      <t xml:space="preserve">Other Hazardous Waste Collected </t>
    </r>
    <r>
      <rPr>
        <sz val="9"/>
        <color theme="1"/>
        <rFont val="Calibri"/>
        <family val="2"/>
        <scheme val="minor"/>
      </rPr>
      <t>(Tonnes)</t>
    </r>
  </si>
  <si>
    <r>
      <t xml:space="preserve">شكل </t>
    </r>
    <r>
      <rPr>
        <sz val="12"/>
        <color theme="1"/>
        <rFont val="Calibri"/>
        <family val="2"/>
        <scheme val="minor"/>
      </rPr>
      <t>(1) Figure</t>
    </r>
  </si>
  <si>
    <r>
      <t xml:space="preserve">شكل </t>
    </r>
    <r>
      <rPr>
        <sz val="12"/>
        <color theme="1"/>
        <rFont val="Calibri"/>
        <family val="2"/>
        <scheme val="minor"/>
      </rPr>
      <t>(2) Figure</t>
    </r>
  </si>
  <si>
    <r>
      <t xml:space="preserve">النفايات الأخرى الخطرة المجمعة </t>
    </r>
    <r>
      <rPr>
        <sz val="10"/>
        <color theme="1"/>
        <rFont val="Calibri"/>
        <family val="2"/>
        <scheme val="minor"/>
      </rPr>
      <t>(طن)</t>
    </r>
  </si>
  <si>
    <r>
      <t xml:space="preserve">النفايات الطبية الخطرة المجمعة </t>
    </r>
    <r>
      <rPr>
        <sz val="10"/>
        <color theme="1"/>
        <rFont val="Calibri"/>
        <family val="2"/>
        <scheme val="minor"/>
      </rPr>
      <t>(طن)</t>
    </r>
  </si>
  <si>
    <r>
      <t xml:space="preserve">شكل </t>
    </r>
    <r>
      <rPr>
        <sz val="12"/>
        <color theme="1"/>
        <rFont val="Calibri"/>
        <family val="2"/>
        <scheme val="minor"/>
      </rPr>
      <t>(3) Figure</t>
    </r>
  </si>
  <si>
    <r>
      <t xml:space="preserve">شكل </t>
    </r>
    <r>
      <rPr>
        <sz val="12"/>
        <color theme="1"/>
        <rFont val="Calibri"/>
        <family val="2"/>
        <scheme val="minor"/>
      </rPr>
      <t>(4) Figure</t>
    </r>
  </si>
  <si>
    <r>
      <t xml:space="preserve">Stock of Hazardous Waste at the Beginning &amp; End of the Year </t>
    </r>
    <r>
      <rPr>
        <sz val="9"/>
        <color theme="1"/>
        <rFont val="Calibri"/>
        <family val="2"/>
        <scheme val="minor"/>
      </rPr>
      <t>(Tonnes)</t>
    </r>
  </si>
  <si>
    <t>شكل (5) Figure</t>
  </si>
  <si>
    <r>
      <t xml:space="preserve">مخزون النفايات الخطرة في بداية ونهاية السنة </t>
    </r>
    <r>
      <rPr>
        <sz val="10"/>
        <color theme="1"/>
        <rFont val="Calibri"/>
        <family val="2"/>
        <scheme val="minor"/>
      </rPr>
      <t>(طن)</t>
    </r>
  </si>
  <si>
    <r>
      <t xml:space="preserve">تركيب النفايات البلدية </t>
    </r>
    <r>
      <rPr>
        <sz val="11"/>
        <color theme="0"/>
        <rFont val="Calibri"/>
        <family val="2"/>
        <scheme val="minor"/>
      </rPr>
      <t>(%)</t>
    </r>
  </si>
  <si>
    <r>
      <t xml:space="preserve">Composition of Municipal Waste </t>
    </r>
    <r>
      <rPr>
        <sz val="11"/>
        <color theme="0"/>
        <rFont val="Calibri"/>
        <family val="2"/>
        <scheme val="minor"/>
      </rPr>
      <t>(%)</t>
    </r>
  </si>
  <si>
    <r>
      <t>النفايات الخطرة المعالجة أو المدارة حسب نوع المعالجة</t>
    </r>
    <r>
      <rPr>
        <sz val="10"/>
        <color theme="1"/>
        <rFont val="Calibri"/>
        <family val="2"/>
        <scheme val="minor"/>
      </rPr>
      <t xml:space="preserve"> (طن)</t>
    </r>
    <r>
      <rPr>
        <sz val="12"/>
        <color theme="1"/>
        <rFont val="Calibri"/>
        <family val="2"/>
        <scheme val="minor"/>
      </rPr>
      <t xml:space="preserve"> - 2020</t>
    </r>
  </si>
  <si>
    <r>
      <t xml:space="preserve">Hazardous Waste Treated or Disposed by Type of Treatment </t>
    </r>
    <r>
      <rPr>
        <sz val="9"/>
        <color theme="1"/>
        <rFont val="Calibri"/>
        <family val="2"/>
        <scheme val="minor"/>
      </rPr>
      <t>(Tonnes)</t>
    </r>
    <r>
      <rPr>
        <sz val="11"/>
        <color theme="1"/>
        <rFont val="Calibri"/>
        <family val="2"/>
        <scheme val="minor"/>
      </rPr>
      <t xml:space="preserve"> - 2020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</si>
</sst>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_);\(0\)"/>
    <numFmt numFmtId="165" formatCode="_-* #,##0_-;_-* #,##0\-;_-* &quot;-&quot;_-;_-@_-"/>
    <numFmt numFmtId="166" formatCode="0.0_);\(0.0\)"/>
    <numFmt numFmtId="167" formatCode="0.00_);\(0.00\)"/>
    <numFmt numFmtId="168" formatCode="[$-409]mmm\-yy;@"/>
    <numFmt numFmtId="169" formatCode="#,##0.0_);\(#,##0.0\)"/>
    <numFmt numFmtId="170" formatCode="#,##0.0"/>
    <numFmt numFmtId="171" formatCode="0.0"/>
    <numFmt numFmtId="172" formatCode="_(* #,##0.0_);_(* \(#,##0.0\);_(* &quot;-&quot;?_);_(@_)"/>
    <numFmt numFmtId="173" formatCode="_(* #,##0.00_);_(* \(#,##0.00\);_(* &quot;-&quot;?_);_(@_)"/>
  </numFmts>
  <fonts count="58">
    <font>
      <sz val="11"/>
      <color theme="1"/>
      <name val="Calibri"/>
      <family val="2"/>
      <scheme val="minor"/>
    </font>
    <font>
      <sz val="10"/>
      <name val="Arial"/>
      <family val="2"/>
    </font>
    <font>
      <b/>
      <sz val="11"/>
      <color theme="1"/>
      <name val="Calibri"/>
      <family val="2"/>
      <scheme val="minor"/>
    </font>
    <font>
      <sz val="11"/>
      <color rgb="FF622C1F"/>
      <name val="Helvetica"/>
    </font>
    <font>
      <sz val="9"/>
      <name val="Helvetica"/>
    </font>
    <font>
      <sz val="12"/>
      <color theme="0"/>
      <name val="Gotham Bold"/>
      <family val="3"/>
    </font>
    <font>
      <sz val="11"/>
      <color theme="1"/>
      <name val="Sakkal Majalla"/>
    </font>
    <font>
      <sz val="11"/>
      <color theme="1"/>
      <name val="Helvetica"/>
    </font>
    <font>
      <sz val="11"/>
      <color theme="0"/>
      <name val="GE SS Two Medium"/>
      <family val="1"/>
      <charset val="178"/>
    </font>
    <font>
      <sz val="12"/>
      <color theme="1"/>
      <name val="Sakkal Majalla"/>
    </font>
    <font>
      <sz val="10"/>
      <name val="Times New Roman"/>
      <family val="1"/>
    </font>
    <font>
      <sz val="16"/>
      <color theme="0"/>
      <name val="Sakkal Majalla"/>
    </font>
    <font>
      <sz val="12"/>
      <color theme="0"/>
      <name val="Helvetica"/>
    </font>
    <font>
      <sz val="11"/>
      <color theme="0"/>
      <name val="Calibri"/>
      <family val="2"/>
      <scheme val="minor"/>
    </font>
    <font>
      <b/>
      <sz val="12"/>
      <color theme="1"/>
      <name val="Sakkal Majalla"/>
    </font>
    <font>
      <sz val="8"/>
      <color theme="1"/>
      <name val="Helvetica"/>
    </font>
    <font>
      <sz val="9"/>
      <color theme="1"/>
      <name val="Helvetica"/>
    </font>
    <font>
      <sz val="14"/>
      <color rgb="FFB59F54"/>
      <name val="Calibri"/>
      <family val="2"/>
      <scheme val="minor"/>
    </font>
    <font>
      <sz val="9"/>
      <color theme="1"/>
      <name val="Calibri"/>
      <family val="2"/>
      <scheme val="minor"/>
    </font>
    <font>
      <u/>
      <sz val="11"/>
      <color theme="10"/>
      <name val="Calibri"/>
      <family val="2"/>
      <scheme val="minor"/>
    </font>
    <font>
      <sz val="11"/>
      <color theme="1"/>
      <name val="Calibri"/>
      <family val="2"/>
      <scheme val="minor"/>
    </font>
    <font>
      <sz val="12"/>
      <color theme="0"/>
      <name val="Calibri"/>
      <family val="2"/>
      <scheme val="minor"/>
    </font>
    <font>
      <sz val="11"/>
      <color rgb="FF622C1F"/>
      <name val="Calibri"/>
      <family val="2"/>
      <scheme val="minor"/>
    </font>
    <font>
      <b/>
      <sz val="12"/>
      <color theme="1"/>
      <name val="Calibri"/>
      <family val="2"/>
      <scheme val="minor"/>
    </font>
    <font>
      <sz val="12"/>
      <color theme="1"/>
      <name val="Calibri"/>
      <family val="2"/>
      <scheme val="minor"/>
    </font>
    <font>
      <sz val="9"/>
      <name val="Calibri"/>
      <family val="2"/>
      <scheme val="minor"/>
    </font>
    <font>
      <sz val="8"/>
      <name val="Calibri"/>
      <family val="2"/>
      <scheme val="minor"/>
    </font>
    <font>
      <sz val="10"/>
      <name val="Calibri"/>
      <family val="2"/>
      <scheme val="minor"/>
    </font>
    <font>
      <sz val="14"/>
      <color theme="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3"/>
      <color theme="0"/>
      <name val="Calibri"/>
      <family val="2"/>
      <scheme val="minor"/>
    </font>
    <font>
      <b/>
      <sz val="11"/>
      <color theme="0"/>
      <name val="Calibri"/>
      <family val="2"/>
      <scheme val="minor"/>
    </font>
    <font>
      <b/>
      <sz val="26"/>
      <name val="Calibri"/>
      <family val="2"/>
      <scheme val="minor"/>
    </font>
    <font>
      <sz val="26"/>
      <name val="Calibri"/>
      <family val="2"/>
      <scheme val="minor"/>
    </font>
    <font>
      <b/>
      <sz val="24"/>
      <name val="Calibri"/>
      <family val="2"/>
      <scheme val="minor"/>
    </font>
    <font>
      <sz val="24"/>
      <name val="Calibri"/>
      <family val="2"/>
      <scheme val="minor"/>
    </font>
    <font>
      <b/>
      <sz val="25"/>
      <name val="Calibri"/>
      <family val="2"/>
      <scheme val="minor"/>
    </font>
    <font>
      <sz val="25"/>
      <name val="Calibri"/>
      <family val="2"/>
      <scheme val="minor"/>
    </font>
    <font>
      <b/>
      <sz val="14"/>
      <color rgb="FFB59F54"/>
      <name val="Calibri"/>
      <family val="2"/>
      <scheme val="minor"/>
    </font>
    <font>
      <b/>
      <sz val="12"/>
      <color rgb="FFB59F54"/>
      <name val="Calibri"/>
      <family val="2"/>
      <scheme val="minor"/>
    </font>
    <font>
      <u/>
      <sz val="9"/>
      <color theme="1"/>
      <name val="Calibri"/>
      <family val="2"/>
      <scheme val="minor"/>
    </font>
    <font>
      <sz val="14"/>
      <color theme="1"/>
      <name val="Calibri"/>
      <family val="2"/>
      <scheme val="minor"/>
    </font>
    <font>
      <sz val="14"/>
      <color rgb="FF4F81BD"/>
      <name val="Calibri"/>
      <family val="2"/>
      <scheme val="minor"/>
    </font>
    <font>
      <b/>
      <sz val="11"/>
      <color rgb="FFB59F54"/>
      <name val="Calibri"/>
      <family val="2"/>
      <scheme val="minor"/>
    </font>
    <font>
      <u/>
      <sz val="10"/>
      <color theme="1"/>
      <name val="Calibri"/>
      <family val="2"/>
      <scheme val="minor"/>
    </font>
    <font>
      <b/>
      <sz val="10"/>
      <color theme="0"/>
      <name val="Calibri"/>
      <family val="2"/>
      <scheme val="minor"/>
    </font>
    <font>
      <b/>
      <sz val="12"/>
      <color theme="0"/>
      <name val="Calibri"/>
      <family val="2"/>
      <scheme val="minor"/>
    </font>
    <font>
      <b/>
      <u/>
      <sz val="9"/>
      <color theme="1"/>
      <name val="Calibri"/>
      <family val="2"/>
      <scheme val="minor"/>
    </font>
    <font>
      <sz val="13"/>
      <color theme="1"/>
      <name val="Calibri"/>
      <family val="2"/>
      <scheme val="minor"/>
    </font>
    <font>
      <sz val="13"/>
      <name val="Calibri"/>
      <family val="2"/>
      <scheme val="minor"/>
    </font>
    <font>
      <b/>
      <sz val="12"/>
      <color rgb="FFC1001F"/>
      <name val="Sakkal Majalla"/>
    </font>
    <font>
      <sz val="9"/>
      <color rgb="FFC1001F"/>
      <name val="Helvetica"/>
    </font>
    <font>
      <sz val="11"/>
      <color rgb="FFC1001F"/>
      <name val="Calibri"/>
      <family val="2"/>
      <scheme val="minor"/>
    </font>
    <font>
      <b/>
      <sz val="11"/>
      <color rgb="FFC1001F"/>
      <name val="Calibri"/>
      <family val="2"/>
      <scheme val="minor"/>
    </font>
    <font>
      <b/>
      <sz val="10"/>
      <color rgb="FFC1001F"/>
      <name val="Calibri"/>
      <family val="2"/>
      <scheme val="minor"/>
    </font>
    <font>
      <sz val="12"/>
      <color rgb="FFC1001F"/>
      <name val="Sakkal Majalla"/>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C1001F"/>
        <bgColor indexed="64"/>
      </patternFill>
    </fill>
    <fill>
      <patternFill patternType="solid">
        <fgColor rgb="FF622C1F"/>
        <bgColor indexed="64"/>
      </patternFill>
    </fill>
    <fill>
      <patternFill patternType="solid">
        <fgColor theme="0"/>
        <bgColor indexed="64"/>
      </patternFill>
    </fill>
  </fills>
  <borders count="14">
    <border>
      <left/>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right/>
      <top/>
      <bottom style="thin">
        <color rgb="FFB59F54"/>
      </bottom>
      <diagonal/>
    </border>
    <border>
      <left style="thick">
        <color theme="0"/>
      </left>
      <right style="thick">
        <color theme="0"/>
      </right>
      <top style="thin">
        <color rgb="FFB59F54"/>
      </top>
      <bottom/>
      <diagonal/>
    </border>
    <border>
      <left style="thick">
        <color theme="0"/>
      </left>
      <right style="thick">
        <color theme="0"/>
      </right>
      <top/>
      <bottom/>
      <diagonal/>
    </border>
    <border>
      <left style="thick">
        <color theme="0"/>
      </left>
      <right/>
      <top style="thin">
        <color theme="0"/>
      </top>
      <bottom/>
      <diagonal/>
    </border>
    <border>
      <left/>
      <right/>
      <top style="thin">
        <color theme="0"/>
      </top>
      <bottom/>
      <diagonal/>
    </border>
    <border>
      <left/>
      <right style="thick">
        <color theme="0"/>
      </right>
      <top style="thin">
        <color theme="0"/>
      </top>
      <bottom/>
      <diagonal/>
    </border>
    <border>
      <left/>
      <right style="thick">
        <color theme="0"/>
      </right>
      <top style="thin">
        <color rgb="FFB59F54"/>
      </top>
      <bottom/>
      <diagonal/>
    </border>
    <border>
      <left/>
      <right style="thick">
        <color theme="0"/>
      </right>
      <top/>
      <bottom/>
      <diagonal/>
    </border>
  </borders>
  <cellStyleXfs count="5">
    <xf numFmtId="0" fontId="0" fillId="0" borderId="0"/>
    <xf numFmtId="0" fontId="1" fillId="0" borderId="0"/>
    <xf numFmtId="0" fontId="1" fillId="0" borderId="0"/>
    <xf numFmtId="0" fontId="1" fillId="0" borderId="0"/>
    <xf numFmtId="0" fontId="19" fillId="0" borderId="0" applyNumberFormat="0" applyFill="0" applyBorder="0" applyAlignment="0" applyProtection="0"/>
  </cellStyleXfs>
  <cellXfs count="187">
    <xf numFmtId="0" fontId="0" fillId="0" borderId="0" xfId="0"/>
    <xf numFmtId="0" fontId="3" fillId="0" borderId="0" xfId="0" applyFont="1" applyAlignment="1">
      <alignment horizontal="right" vertical="top" wrapText="1"/>
    </xf>
    <xf numFmtId="165" fontId="5" fillId="2" borderId="0" xfId="1" applyNumberFormat="1" applyFont="1" applyFill="1" applyAlignment="1">
      <alignment horizontal="center" vertical="center"/>
    </xf>
    <xf numFmtId="49" fontId="5" fillId="5" borderId="0" xfId="1" applyNumberFormat="1" applyFont="1" applyFill="1" applyAlignment="1">
      <alignment horizontal="center" vertical="center" wrapText="1"/>
    </xf>
    <xf numFmtId="0" fontId="6" fillId="0" borderId="0" xfId="0" applyFont="1"/>
    <xf numFmtId="0" fontId="7" fillId="0" borderId="0" xfId="0" applyFont="1"/>
    <xf numFmtId="165" fontId="8" fillId="4" borderId="0" xfId="1" applyNumberFormat="1" applyFont="1" applyFill="1" applyAlignment="1">
      <alignment vertical="center" wrapText="1"/>
    </xf>
    <xf numFmtId="0" fontId="2" fillId="0" borderId="0" xfId="0" applyFont="1"/>
    <xf numFmtId="0" fontId="1" fillId="0" borderId="0" xfId="3"/>
    <xf numFmtId="0" fontId="10" fillId="0" borderId="0" xfId="1" applyFont="1"/>
    <xf numFmtId="0" fontId="1" fillId="2" borderId="0" xfId="3" applyFill="1"/>
    <xf numFmtId="0" fontId="1" fillId="4" borderId="0" xfId="3" applyFill="1"/>
    <xf numFmtId="0" fontId="1" fillId="5" borderId="0" xfId="3" applyFill="1"/>
    <xf numFmtId="0" fontId="6" fillId="6" borderId="0" xfId="1" applyFont="1" applyFill="1" applyAlignment="1">
      <alignment horizontal="right" vertical="center"/>
    </xf>
    <xf numFmtId="0" fontId="11" fillId="4" borderId="0" xfId="1" applyFont="1" applyFill="1" applyAlignment="1">
      <alignment horizontal="centerContinuous"/>
    </xf>
    <xf numFmtId="0" fontId="0" fillId="0" borderId="0" xfId="0" applyAlignment="1">
      <alignment horizontal="centerContinuous" vertical="center"/>
    </xf>
    <xf numFmtId="0" fontId="13" fillId="0" borderId="0" xfId="0" applyFont="1"/>
    <xf numFmtId="0" fontId="17" fillId="0" borderId="0" xfId="0" applyFont="1"/>
    <xf numFmtId="0" fontId="18" fillId="0" borderId="0" xfId="0" applyFont="1"/>
    <xf numFmtId="0" fontId="12" fillId="4" borderId="0" xfId="1" applyFont="1" applyFill="1" applyAlignment="1">
      <alignment horizontal="centerContinuous" vertical="top" wrapText="1"/>
    </xf>
    <xf numFmtId="2" fontId="13" fillId="0" borderId="0" xfId="0" applyNumberFormat="1" applyFont="1"/>
    <xf numFmtId="0" fontId="0" fillId="0" borderId="0" xfId="0" applyAlignment="1">
      <alignment wrapText="1"/>
    </xf>
    <xf numFmtId="0" fontId="6" fillId="0" borderId="6" xfId="1" applyFont="1" applyBorder="1" applyAlignment="1">
      <alignment horizontal="right" vertical="center" wrapText="1" readingOrder="2"/>
    </xf>
    <xf numFmtId="0" fontId="2" fillId="0" borderId="0" xfId="0" applyFont="1" applyAlignment="1">
      <alignment vertical="center"/>
    </xf>
    <xf numFmtId="0" fontId="14" fillId="0" borderId="0" xfId="1" applyFont="1" applyAlignment="1">
      <alignment horizontal="right" vertical="center"/>
    </xf>
    <xf numFmtId="0" fontId="6" fillId="0" borderId="0" xfId="1" applyFont="1" applyAlignment="1">
      <alignment horizontal="justify" vertical="top" wrapText="1"/>
    </xf>
    <xf numFmtId="0" fontId="9" fillId="0" borderId="0" xfId="1" applyFont="1" applyAlignment="1">
      <alignment horizontal="right" vertical="center"/>
    </xf>
    <xf numFmtId="0" fontId="6" fillId="0" borderId="0" xfId="1" applyFont="1" applyAlignment="1">
      <alignment horizontal="right" vertical="center"/>
    </xf>
    <xf numFmtId="0" fontId="20" fillId="0" borderId="0" xfId="0" applyFont="1"/>
    <xf numFmtId="0" fontId="21" fillId="4" borderId="0" xfId="1" applyFont="1" applyFill="1" applyAlignment="1">
      <alignment horizontal="centerContinuous" vertical="top" wrapText="1"/>
    </xf>
    <xf numFmtId="0" fontId="22" fillId="0" borderId="0" xfId="0" applyFont="1" applyAlignment="1">
      <alignment horizontal="right" vertical="top" wrapText="1"/>
    </xf>
    <xf numFmtId="0" fontId="23" fillId="2" borderId="2" xfId="1" applyFont="1" applyFill="1" applyBorder="1" applyAlignment="1">
      <alignment horizontal="right" vertical="center"/>
    </xf>
    <xf numFmtId="0" fontId="13" fillId="2" borderId="8" xfId="1" applyFont="1" applyFill="1" applyBorder="1" applyAlignment="1">
      <alignment horizontal="center" vertical="center"/>
    </xf>
    <xf numFmtId="0" fontId="23" fillId="2" borderId="0" xfId="1" applyFont="1" applyFill="1" applyAlignment="1">
      <alignment horizontal="right" vertical="center" wrapText="1"/>
    </xf>
    <xf numFmtId="0" fontId="23" fillId="2" borderId="8" xfId="1" applyFont="1" applyFill="1" applyBorder="1" applyAlignment="1">
      <alignment horizontal="right" vertical="center"/>
    </xf>
    <xf numFmtId="0" fontId="2" fillId="0" borderId="2" xfId="1" applyFont="1" applyBorder="1" applyAlignment="1">
      <alignment horizontal="right" vertical="center" wrapText="1" readingOrder="2"/>
    </xf>
    <xf numFmtId="0" fontId="20" fillId="0" borderId="0" xfId="1" applyFont="1" applyAlignment="1">
      <alignment horizontal="right" vertical="center" wrapText="1" readingOrder="2"/>
    </xf>
    <xf numFmtId="167" fontId="25" fillId="0" borderId="0" xfId="1" applyNumberFormat="1" applyFont="1" applyAlignment="1">
      <alignment horizontal="left" vertical="center"/>
    </xf>
    <xf numFmtId="0" fontId="20" fillId="0" borderId="6" xfId="1" applyFont="1" applyBorder="1" applyAlignment="1">
      <alignment horizontal="right" vertical="center" wrapText="1" readingOrder="2"/>
    </xf>
    <xf numFmtId="0" fontId="2" fillId="0" borderId="5" xfId="1" applyFont="1" applyBorder="1" applyAlignment="1">
      <alignment horizontal="right" vertical="center" wrapText="1" readingOrder="2"/>
    </xf>
    <xf numFmtId="0" fontId="18" fillId="0" borderId="0" xfId="1" applyFont="1" applyAlignment="1">
      <alignment horizontal="right" vertical="center" wrapText="1" readingOrder="2"/>
    </xf>
    <xf numFmtId="169" fontId="25" fillId="0" borderId="0" xfId="1" applyNumberFormat="1" applyFont="1" applyAlignment="1">
      <alignment horizontal="right" vertical="center"/>
    </xf>
    <xf numFmtId="0" fontId="26" fillId="0" borderId="0" xfId="1" applyFont="1"/>
    <xf numFmtId="0" fontId="25" fillId="0" borderId="0" xfId="1" applyFont="1" applyAlignment="1">
      <alignment horizontal="right" readingOrder="2"/>
    </xf>
    <xf numFmtId="0" fontId="27" fillId="0" borderId="0" xfId="1" applyFont="1"/>
    <xf numFmtId="165" fontId="21" fillId="2" borderId="0" xfId="1" applyNumberFormat="1" applyFont="1" applyFill="1" applyAlignment="1">
      <alignment horizontal="center" vertical="center"/>
    </xf>
    <xf numFmtId="165" fontId="13" fillId="4" borderId="0" xfId="1" applyNumberFormat="1" applyFont="1" applyFill="1" applyAlignment="1">
      <alignment vertical="center" wrapText="1"/>
    </xf>
    <xf numFmtId="49" fontId="21" fillId="5" borderId="0" xfId="1" applyNumberFormat="1" applyFont="1" applyFill="1" applyAlignment="1">
      <alignment horizontal="center" vertical="center" wrapText="1"/>
    </xf>
    <xf numFmtId="0" fontId="20" fillId="0" borderId="0" xfId="0" applyFont="1" applyAlignment="1">
      <alignment wrapText="1"/>
    </xf>
    <xf numFmtId="0" fontId="21" fillId="4" borderId="0" xfId="1" applyFont="1" applyFill="1" applyAlignment="1">
      <alignment horizontal="centerContinuous"/>
    </xf>
    <xf numFmtId="0" fontId="24" fillId="0" borderId="0" xfId="0" applyFont="1"/>
    <xf numFmtId="0" fontId="28" fillId="4" borderId="0" xfId="1" applyFont="1" applyFill="1" applyAlignment="1">
      <alignment horizontal="centerContinuous"/>
    </xf>
    <xf numFmtId="0" fontId="2" fillId="2" borderId="2" xfId="1" applyFont="1" applyFill="1" applyBorder="1" applyAlignment="1">
      <alignment horizontal="right" vertical="center"/>
    </xf>
    <xf numFmtId="0" fontId="20" fillId="2" borderId="2" xfId="1" applyFont="1" applyFill="1" applyBorder="1" applyAlignment="1">
      <alignment horizontal="center" vertical="center"/>
    </xf>
    <xf numFmtId="0" fontId="2" fillId="2" borderId="2" xfId="1" applyFont="1" applyFill="1" applyBorder="1" applyAlignment="1">
      <alignment horizontal="left" vertical="center"/>
    </xf>
    <xf numFmtId="0" fontId="2" fillId="2" borderId="7" xfId="1" applyFont="1" applyFill="1" applyBorder="1" applyAlignment="1">
      <alignment horizontal="left"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0" xfId="1" applyFont="1" applyFill="1" applyAlignment="1">
      <alignment horizontal="left" vertical="center"/>
    </xf>
    <xf numFmtId="167" fontId="30" fillId="0" borderId="2" xfId="0" applyNumberFormat="1" applyFont="1" applyBorder="1" applyAlignment="1">
      <alignment horizontal="left" vertical="center" wrapText="1"/>
    </xf>
    <xf numFmtId="167" fontId="27" fillId="0" borderId="0" xfId="1" applyNumberFormat="1" applyFont="1" applyAlignment="1">
      <alignment horizontal="left" vertical="center"/>
    </xf>
    <xf numFmtId="167" fontId="31" fillId="0" borderId="0" xfId="0" applyNumberFormat="1" applyFont="1" applyAlignment="1">
      <alignment horizontal="left" vertical="center" wrapText="1" indent="2"/>
    </xf>
    <xf numFmtId="167" fontId="27" fillId="0" borderId="6" xfId="1" applyNumberFormat="1" applyFont="1" applyBorder="1" applyAlignment="1">
      <alignment horizontal="left" vertical="center"/>
    </xf>
    <xf numFmtId="167" fontId="31" fillId="0" borderId="6" xfId="0" applyNumberFormat="1" applyFont="1" applyBorder="1" applyAlignment="1">
      <alignment horizontal="left" vertical="center" wrapText="1" indent="2"/>
    </xf>
    <xf numFmtId="167" fontId="30" fillId="0" borderId="5" xfId="0" applyNumberFormat="1" applyFont="1" applyBorder="1" applyAlignment="1">
      <alignment horizontal="left" vertical="center" wrapText="1"/>
    </xf>
    <xf numFmtId="0" fontId="20" fillId="0" borderId="0" xfId="1" applyFont="1" applyAlignment="1">
      <alignment horizontal="right" vertical="center" wrapText="1" indent="2" readingOrder="2"/>
    </xf>
    <xf numFmtId="0" fontId="20" fillId="0" borderId="6" xfId="1" applyFont="1" applyBorder="1" applyAlignment="1">
      <alignment horizontal="right" vertical="center" wrapText="1" indent="2" readingOrder="2"/>
    </xf>
    <xf numFmtId="172" fontId="29" fillId="0" borderId="0" xfId="1" applyNumberFormat="1" applyFont="1" applyAlignment="1">
      <alignment horizontal="right" vertical="center"/>
    </xf>
    <xf numFmtId="172" fontId="29" fillId="0" borderId="2" xfId="1" applyNumberFormat="1" applyFont="1" applyBorder="1" applyAlignment="1">
      <alignment horizontal="right" vertical="center"/>
    </xf>
    <xf numFmtId="172" fontId="27" fillId="0" borderId="0" xfId="1" applyNumberFormat="1" applyFont="1" applyAlignment="1">
      <alignment horizontal="right" vertical="center"/>
    </xf>
    <xf numFmtId="172" fontId="29" fillId="0" borderId="5" xfId="1" applyNumberFormat="1" applyFont="1" applyBorder="1" applyAlignment="1">
      <alignment horizontal="right" vertical="center"/>
    </xf>
    <xf numFmtId="173" fontId="27" fillId="0" borderId="0" xfId="1" applyNumberFormat="1" applyFont="1" applyAlignment="1">
      <alignment horizontal="right" vertical="center"/>
    </xf>
    <xf numFmtId="0" fontId="2" fillId="0" borderId="0" xfId="1" applyFont="1" applyAlignment="1">
      <alignment horizontal="right" vertical="center" wrapText="1" readingOrder="2"/>
    </xf>
    <xf numFmtId="167" fontId="29" fillId="0" borderId="0" xfId="1" applyNumberFormat="1" applyFont="1" applyAlignment="1">
      <alignment horizontal="left" vertical="center"/>
    </xf>
    <xf numFmtId="167" fontId="30" fillId="0" borderId="0" xfId="0" applyNumberFormat="1" applyFont="1" applyAlignment="1">
      <alignment horizontal="left" vertical="center" wrapText="1"/>
    </xf>
    <xf numFmtId="0" fontId="0" fillId="0" borderId="0" xfId="1" applyFont="1" applyAlignment="1">
      <alignment horizontal="right" vertical="center" wrapText="1" indent="2" readingOrder="2"/>
    </xf>
    <xf numFmtId="0" fontId="24" fillId="0" borderId="0" xfId="0" applyFont="1" applyAlignment="1">
      <alignment horizontal="centerContinuous" vertical="center"/>
    </xf>
    <xf numFmtId="0" fontId="27" fillId="0" borderId="0" xfId="3" applyFont="1"/>
    <xf numFmtId="0" fontId="34" fillId="0" borderId="0" xfId="3" applyFont="1" applyAlignment="1">
      <alignment horizontal="centerContinuous"/>
    </xf>
    <xf numFmtId="0" fontId="35" fillId="0" borderId="0" xfId="3" applyFont="1"/>
    <xf numFmtId="0" fontId="35" fillId="0" borderId="0" xfId="1" applyFont="1"/>
    <xf numFmtId="0" fontId="36" fillId="0" borderId="0" xfId="3" applyFont="1" applyAlignment="1">
      <alignment horizontal="centerContinuous"/>
    </xf>
    <xf numFmtId="0" fontId="37" fillId="0" borderId="0" xfId="3" applyFont="1"/>
    <xf numFmtId="0" fontId="37" fillId="0" borderId="0" xfId="1" applyFont="1"/>
    <xf numFmtId="0" fontId="38" fillId="0" borderId="0" xfId="3" applyFont="1" applyAlignment="1">
      <alignment horizontal="centerContinuous"/>
    </xf>
    <xf numFmtId="0" fontId="39" fillId="0" borderId="0" xfId="3" applyFont="1"/>
    <xf numFmtId="0" fontId="39" fillId="0" borderId="0" xfId="1" applyFont="1"/>
    <xf numFmtId="0" fontId="40" fillId="0" borderId="0" xfId="1" applyFont="1" applyAlignment="1">
      <alignment horizontal="right" vertical="center"/>
    </xf>
    <xf numFmtId="0" fontId="20" fillId="6" borderId="0" xfId="1" applyFont="1" applyFill="1" applyAlignment="1">
      <alignment horizontal="right" vertical="center"/>
    </xf>
    <xf numFmtId="0" fontId="30" fillId="0" borderId="0" xfId="0" applyFont="1" applyAlignment="1">
      <alignment vertical="center"/>
    </xf>
    <xf numFmtId="0" fontId="20" fillId="0" borderId="0" xfId="1" applyFont="1" applyAlignment="1">
      <alignment horizontal="right" vertical="top" wrapText="1"/>
    </xf>
    <xf numFmtId="0" fontId="20" fillId="0" borderId="0" xfId="1" applyFont="1" applyAlignment="1">
      <alignment horizontal="justify" vertical="top" wrapText="1"/>
    </xf>
    <xf numFmtId="0" fontId="24" fillId="0" borderId="0" xfId="1" applyFont="1" applyAlignment="1">
      <alignment horizontal="right" vertical="center"/>
    </xf>
    <xf numFmtId="0" fontId="18" fillId="0" borderId="0" xfId="0" applyFont="1" applyAlignment="1">
      <alignment vertical="center"/>
    </xf>
    <xf numFmtId="0" fontId="24" fillId="6" borderId="0" xfId="1" applyFont="1" applyFill="1" applyAlignment="1">
      <alignment horizontal="right" vertical="center"/>
    </xf>
    <xf numFmtId="0" fontId="31" fillId="0" borderId="0" xfId="0" applyFont="1" applyAlignment="1">
      <alignment vertical="center"/>
    </xf>
    <xf numFmtId="0" fontId="42" fillId="6" borderId="0" xfId="1" applyFont="1" applyFill="1" applyAlignment="1">
      <alignment horizontal="right" vertical="center"/>
    </xf>
    <xf numFmtId="0" fontId="18" fillId="6" borderId="0" xfId="1" applyFont="1" applyFill="1" applyAlignment="1">
      <alignment horizontal="right" vertical="top"/>
    </xf>
    <xf numFmtId="0" fontId="43" fillId="0" borderId="0" xfId="0" applyFont="1" applyAlignment="1">
      <alignment horizontal="justify" vertical="center"/>
    </xf>
    <xf numFmtId="0" fontId="44" fillId="0" borderId="0" xfId="0" applyFont="1" applyAlignment="1">
      <alignment vertical="center"/>
    </xf>
    <xf numFmtId="0" fontId="41" fillId="0" borderId="0" xfId="1" applyFont="1" applyAlignment="1">
      <alignment horizontal="right" vertical="center"/>
    </xf>
    <xf numFmtId="0" fontId="45" fillId="0" borderId="0" xfId="1" applyFont="1" applyAlignment="1">
      <alignment horizontal="left" vertical="center"/>
    </xf>
    <xf numFmtId="0" fontId="46" fillId="6" borderId="0" xfId="1" applyFont="1" applyFill="1" applyAlignment="1">
      <alignment horizontal="right" vertical="center"/>
    </xf>
    <xf numFmtId="0" fontId="31" fillId="6" borderId="0" xfId="1" applyFont="1" applyFill="1" applyAlignment="1">
      <alignment horizontal="right" vertical="top" wrapText="1"/>
    </xf>
    <xf numFmtId="0" fontId="31" fillId="0" borderId="0" xfId="0" applyFont="1" applyAlignment="1">
      <alignment horizontal="left" vertical="top" wrapText="1"/>
    </xf>
    <xf numFmtId="0" fontId="42" fillId="0" borderId="0" xfId="0" applyFont="1" applyAlignment="1">
      <alignment vertical="center"/>
    </xf>
    <xf numFmtId="0" fontId="18" fillId="0" borderId="0" xfId="0" applyFont="1" applyAlignment="1">
      <alignment vertical="top" wrapText="1"/>
    </xf>
    <xf numFmtId="0" fontId="20" fillId="0" borderId="0" xfId="1" applyFont="1" applyAlignment="1">
      <alignment horizontal="right" vertical="top" wrapText="1" readingOrder="2"/>
    </xf>
    <xf numFmtId="0" fontId="20" fillId="0" borderId="0" xfId="1" applyFont="1" applyAlignment="1">
      <alignment horizontal="right" vertical="center"/>
    </xf>
    <xf numFmtId="0" fontId="2" fillId="0" borderId="0" xfId="1" applyFont="1" applyAlignment="1">
      <alignment horizontal="right" vertical="center"/>
    </xf>
    <xf numFmtId="0" fontId="30" fillId="0" borderId="0" xfId="0" applyFont="1" applyAlignment="1">
      <alignment horizontal="left" vertical="center"/>
    </xf>
    <xf numFmtId="0" fontId="31" fillId="0" borderId="0" xfId="0" applyFont="1" applyAlignment="1">
      <alignment horizontal="left" vertical="center"/>
    </xf>
    <xf numFmtId="0" fontId="47" fillId="2" borderId="2" xfId="1" applyFont="1" applyFill="1" applyBorder="1" applyAlignment="1">
      <alignment horizontal="center" vertical="center"/>
    </xf>
    <xf numFmtId="0" fontId="49" fillId="0" borderId="5" xfId="4" applyFont="1" applyFill="1" applyBorder="1" applyAlignment="1">
      <alignment horizontal="center" vertical="center"/>
    </xf>
    <xf numFmtId="0" fontId="48" fillId="2" borderId="1" xfId="1" applyFont="1" applyFill="1" applyBorder="1" applyAlignment="1">
      <alignment horizontal="right" vertical="center"/>
    </xf>
    <xf numFmtId="0" fontId="33" fillId="2" borderId="3" xfId="1" applyFont="1" applyFill="1" applyBorder="1" applyAlignment="1">
      <alignment horizontal="left" vertical="center"/>
    </xf>
    <xf numFmtId="0" fontId="31" fillId="0" borderId="3" xfId="0" applyFont="1" applyBorder="1" applyAlignment="1">
      <alignment vertical="center"/>
    </xf>
    <xf numFmtId="0" fontId="20" fillId="6" borderId="4" xfId="1" applyFont="1" applyFill="1" applyBorder="1" applyAlignment="1">
      <alignment horizontal="right" vertical="center"/>
    </xf>
    <xf numFmtId="0" fontId="32" fillId="4" borderId="0" xfId="1" applyFont="1" applyFill="1" applyAlignment="1">
      <alignment horizontal="centerContinuous" vertical="top" wrapText="1"/>
    </xf>
    <xf numFmtId="171" fontId="0" fillId="0" borderId="0" xfId="0" applyNumberFormat="1"/>
    <xf numFmtId="0" fontId="50" fillId="0" borderId="0" xfId="0" applyFont="1" applyAlignment="1">
      <alignment horizontal="centerContinuous" vertical="center"/>
    </xf>
    <xf numFmtId="0" fontId="50" fillId="0" borderId="0" xfId="0" applyFont="1"/>
    <xf numFmtId="166" fontId="18" fillId="0" borderId="0" xfId="1" applyNumberFormat="1" applyFont="1" applyAlignment="1">
      <alignment horizontal="right" vertical="center"/>
    </xf>
    <xf numFmtId="166" fontId="51" fillId="0" borderId="0" xfId="1" applyNumberFormat="1" applyFont="1" applyAlignment="1">
      <alignment horizontal="right" vertical="center"/>
    </xf>
    <xf numFmtId="166" fontId="24" fillId="0" borderId="0" xfId="1" applyNumberFormat="1" applyFont="1" applyAlignment="1">
      <alignment horizontal="right" vertical="center"/>
    </xf>
    <xf numFmtId="0" fontId="33" fillId="0" borderId="0" xfId="0" applyFont="1"/>
    <xf numFmtId="0" fontId="13" fillId="0" borderId="0" xfId="0" applyFont="1" applyAlignment="1">
      <alignment wrapText="1"/>
    </xf>
    <xf numFmtId="0" fontId="52" fillId="0" borderId="0" xfId="1" applyFont="1" applyAlignment="1">
      <alignment horizontal="right" vertical="center"/>
    </xf>
    <xf numFmtId="164" fontId="53" fillId="0" borderId="0" xfId="1" applyNumberFormat="1" applyFont="1" applyAlignment="1">
      <alignment horizontal="right" vertical="center"/>
    </xf>
    <xf numFmtId="0" fontId="54" fillId="0" borderId="0" xfId="0" applyFont="1"/>
    <xf numFmtId="0" fontId="6" fillId="0" borderId="0" xfId="1" applyFont="1" applyAlignment="1">
      <alignment horizontal="right" vertical="center" wrapText="1" readingOrder="2"/>
    </xf>
    <xf numFmtId="167" fontId="4" fillId="0" borderId="0" xfId="1" applyNumberFormat="1" applyFont="1" applyAlignment="1">
      <alignment horizontal="left" vertical="center"/>
    </xf>
    <xf numFmtId="0" fontId="2" fillId="0" borderId="0" xfId="0" applyFont="1" applyAlignment="1">
      <alignment vertical="top"/>
    </xf>
    <xf numFmtId="0" fontId="55" fillId="0" borderId="0" xfId="1" applyFont="1" applyAlignment="1">
      <alignment horizontal="right" vertical="center" wrapText="1" readingOrder="2"/>
    </xf>
    <xf numFmtId="167" fontId="56" fillId="0" borderId="0" xfId="0" applyNumberFormat="1" applyFont="1" applyAlignment="1">
      <alignment horizontal="left" vertical="center" wrapText="1"/>
    </xf>
    <xf numFmtId="0" fontId="18" fillId="0" borderId="0" xfId="1" applyFont="1" applyAlignment="1">
      <alignment horizontal="right" wrapText="1" readingOrder="2"/>
    </xf>
    <xf numFmtId="0" fontId="20" fillId="0" borderId="0" xfId="1" applyFont="1" applyAlignment="1">
      <alignment horizontal="right" wrapText="1" readingOrder="2"/>
    </xf>
    <xf numFmtId="169" fontId="25" fillId="0" borderId="0" xfId="1" applyNumberFormat="1" applyFont="1" applyAlignment="1">
      <alignment horizontal="right"/>
    </xf>
    <xf numFmtId="167" fontId="25" fillId="0" borderId="0" xfId="1" applyNumberFormat="1" applyFont="1" applyAlignment="1">
      <alignment horizontal="left"/>
    </xf>
    <xf numFmtId="168" fontId="51" fillId="0" borderId="0" xfId="1" applyNumberFormat="1" applyFont="1" applyAlignment="1">
      <alignment horizontal="right" vertical="center"/>
    </xf>
    <xf numFmtId="168" fontId="24" fillId="0" borderId="0" xfId="1" applyNumberFormat="1" applyFont="1" applyAlignment="1">
      <alignment horizontal="right" vertical="center"/>
    </xf>
    <xf numFmtId="169" fontId="29" fillId="0" borderId="0" xfId="1" applyNumberFormat="1" applyFont="1" applyAlignment="1">
      <alignment horizontal="right" vertical="center"/>
    </xf>
    <xf numFmtId="169" fontId="27" fillId="0" borderId="0" xfId="1" applyNumberFormat="1" applyFont="1" applyAlignment="1">
      <alignment horizontal="right" vertical="center"/>
    </xf>
    <xf numFmtId="169" fontId="27" fillId="0" borderId="6" xfId="1" applyNumberFormat="1" applyFont="1" applyBorder="1" applyAlignment="1">
      <alignment horizontal="right" vertical="center"/>
    </xf>
    <xf numFmtId="169" fontId="53" fillId="0" borderId="0" xfId="1" applyNumberFormat="1" applyFont="1" applyAlignment="1">
      <alignment horizontal="right" vertical="center"/>
    </xf>
    <xf numFmtId="172" fontId="29" fillId="0" borderId="6" xfId="1" applyNumberFormat="1" applyFont="1" applyBorder="1" applyAlignment="1">
      <alignment horizontal="right" vertical="center"/>
    </xf>
    <xf numFmtId="168" fontId="18" fillId="0" borderId="0" xfId="1" applyNumberFormat="1" applyFont="1" applyAlignment="1">
      <alignment horizontal="right" vertical="center"/>
    </xf>
    <xf numFmtId="0" fontId="2" fillId="0" borderId="6" xfId="0" applyFont="1" applyBorder="1"/>
    <xf numFmtId="167" fontId="31" fillId="0" borderId="0" xfId="0" applyNumberFormat="1" applyFont="1" applyAlignment="1">
      <alignment horizontal="left" vertical="center" wrapText="1"/>
    </xf>
    <xf numFmtId="167" fontId="31" fillId="0" borderId="6" xfId="0" applyNumberFormat="1" applyFont="1" applyBorder="1" applyAlignment="1">
      <alignment horizontal="left" vertical="center" wrapText="1"/>
    </xf>
    <xf numFmtId="0" fontId="25" fillId="0" borderId="0" xfId="1" applyFont="1" applyAlignment="1">
      <alignment horizontal="right" vertical="center" readingOrder="2"/>
    </xf>
    <xf numFmtId="0" fontId="26" fillId="0" borderId="0" xfId="1" applyFont="1" applyAlignment="1">
      <alignment vertical="center"/>
    </xf>
    <xf numFmtId="37" fontId="27" fillId="0" borderId="0" xfId="1" applyNumberFormat="1" applyFont="1" applyAlignment="1">
      <alignment horizontal="right" vertical="center"/>
    </xf>
    <xf numFmtId="37" fontId="27" fillId="0" borderId="6" xfId="1" applyNumberFormat="1" applyFont="1" applyBorder="1" applyAlignment="1">
      <alignment horizontal="right" vertical="center"/>
    </xf>
    <xf numFmtId="37" fontId="27" fillId="0" borderId="0" xfId="1" applyNumberFormat="1" applyFont="1" applyAlignment="1">
      <alignment vertical="center"/>
    </xf>
    <xf numFmtId="37" fontId="27" fillId="0" borderId="6" xfId="1" applyNumberFormat="1" applyFont="1" applyBorder="1" applyAlignment="1">
      <alignment vertical="center"/>
    </xf>
    <xf numFmtId="37" fontId="29" fillId="0" borderId="0" xfId="1" applyNumberFormat="1" applyFont="1" applyAlignment="1">
      <alignment vertical="center"/>
    </xf>
    <xf numFmtId="172" fontId="27" fillId="0" borderId="6" xfId="1" applyNumberFormat="1" applyFont="1" applyBorder="1" applyAlignment="1">
      <alignment horizontal="right" vertical="center"/>
    </xf>
    <xf numFmtId="169" fontId="27" fillId="0" borderId="6" xfId="1" applyNumberFormat="1" applyFont="1" applyBorder="1" applyAlignment="1">
      <alignment vertical="center"/>
    </xf>
    <xf numFmtId="0" fontId="2" fillId="0" borderId="6" xfId="1" applyFont="1" applyBorder="1" applyAlignment="1">
      <alignment horizontal="right" vertical="center" wrapText="1" readingOrder="2"/>
    </xf>
    <xf numFmtId="169" fontId="29" fillId="0" borderId="6" xfId="1" applyNumberFormat="1" applyFont="1" applyBorder="1" applyAlignment="1">
      <alignment horizontal="right" vertical="center"/>
    </xf>
    <xf numFmtId="167" fontId="30" fillId="0" borderId="6" xfId="0" applyNumberFormat="1" applyFont="1" applyBorder="1" applyAlignment="1">
      <alignment horizontal="left" vertical="center" wrapText="1"/>
    </xf>
    <xf numFmtId="164" fontId="2" fillId="3" borderId="9" xfId="1" applyNumberFormat="1" applyFont="1" applyFill="1" applyBorder="1" applyAlignment="1">
      <alignment horizontal="right" vertical="center"/>
    </xf>
    <xf numFmtId="164" fontId="2" fillId="3" borderId="10" xfId="1" applyNumberFormat="1" applyFont="1" applyFill="1" applyBorder="1" applyAlignment="1">
      <alignment horizontal="right" vertical="center"/>
    </xf>
    <xf numFmtId="164" fontId="2" fillId="3" borderId="11" xfId="1" applyNumberFormat="1" applyFont="1" applyFill="1" applyBorder="1" applyAlignment="1">
      <alignment horizontal="right" vertical="center"/>
    </xf>
    <xf numFmtId="0" fontId="20" fillId="0" borderId="2" xfId="1" applyFont="1" applyBorder="1" applyAlignment="1">
      <alignment horizontal="right" vertical="center" wrapText="1" readingOrder="2"/>
    </xf>
    <xf numFmtId="0" fontId="20" fillId="0" borderId="5" xfId="1" applyFont="1" applyBorder="1" applyAlignment="1">
      <alignment horizontal="right" vertical="center" wrapText="1" readingOrder="2"/>
    </xf>
    <xf numFmtId="167" fontId="27" fillId="0" borderId="2" xfId="1" applyNumberFormat="1" applyFont="1" applyBorder="1" applyAlignment="1">
      <alignment horizontal="left" vertical="center"/>
    </xf>
    <xf numFmtId="167" fontId="27" fillId="0" borderId="5" xfId="1" applyNumberFormat="1" applyFont="1" applyBorder="1" applyAlignment="1">
      <alignment horizontal="left" vertical="center"/>
    </xf>
    <xf numFmtId="168" fontId="0" fillId="0" borderId="0" xfId="1" applyNumberFormat="1" applyFont="1" applyAlignment="1">
      <alignment horizontal="right" vertical="center"/>
    </xf>
    <xf numFmtId="166" fontId="0" fillId="0" borderId="0" xfId="1" applyNumberFormat="1" applyFont="1" applyAlignment="1">
      <alignment horizontal="right" vertical="center"/>
    </xf>
    <xf numFmtId="0" fontId="29" fillId="0" borderId="5" xfId="1" applyFont="1" applyBorder="1" applyAlignment="1">
      <alignment horizontal="right" vertical="center"/>
    </xf>
    <xf numFmtId="167" fontId="27" fillId="0" borderId="5" xfId="1" applyNumberFormat="1" applyFont="1" applyBorder="1" applyAlignment="1">
      <alignment horizontal="left" vertical="center" wrapText="1"/>
    </xf>
    <xf numFmtId="0" fontId="57" fillId="0" borderId="0" xfId="1" applyFont="1" applyAlignment="1">
      <alignment horizontal="right" vertical="center"/>
    </xf>
    <xf numFmtId="0" fontId="53" fillId="0" borderId="0" xfId="1" applyFont="1" applyAlignment="1">
      <alignment horizontal="left" vertical="center"/>
    </xf>
    <xf numFmtId="0" fontId="2" fillId="2" borderId="12" xfId="1" applyFont="1" applyFill="1" applyBorder="1" applyAlignment="1">
      <alignment horizontal="right" vertical="center"/>
    </xf>
    <xf numFmtId="0" fontId="23" fillId="2" borderId="13" xfId="1" applyFont="1" applyFill="1" applyBorder="1" applyAlignment="1">
      <alignment horizontal="right" vertical="center" wrapText="1"/>
    </xf>
    <xf numFmtId="0" fontId="2" fillId="2" borderId="12" xfId="1" applyFont="1" applyFill="1" applyBorder="1" applyAlignment="1">
      <alignment horizontal="left" vertical="center"/>
    </xf>
    <xf numFmtId="0" fontId="33" fillId="0" borderId="0" xfId="0" applyFont="1" applyAlignment="1">
      <alignment wrapText="1"/>
    </xf>
    <xf numFmtId="171" fontId="13" fillId="0" borderId="0" xfId="0" applyNumberFormat="1" applyFont="1"/>
    <xf numFmtId="1" fontId="33" fillId="0" borderId="0" xfId="0" applyNumberFormat="1" applyFont="1"/>
    <xf numFmtId="1" fontId="33" fillId="0" borderId="0" xfId="0" applyNumberFormat="1" applyFont="1" applyAlignment="1">
      <alignment wrapText="1"/>
    </xf>
    <xf numFmtId="170" fontId="33" fillId="0" borderId="0" xfId="0" applyNumberFormat="1" applyFont="1"/>
    <xf numFmtId="0" fontId="32" fillId="2" borderId="0" xfId="1" applyFont="1" applyFill="1" applyAlignment="1">
      <alignment horizontal="center" vertical="center"/>
    </xf>
    <xf numFmtId="0" fontId="32" fillId="5" borderId="0" xfId="1" applyFont="1" applyFill="1" applyAlignment="1">
      <alignment horizontal="center" vertical="center"/>
    </xf>
    <xf numFmtId="0" fontId="26" fillId="0" borderId="2" xfId="1" applyFont="1" applyBorder="1" applyAlignment="1">
      <alignment horizontal="left" vertical="top" wrapText="1"/>
    </xf>
    <xf numFmtId="0" fontId="18" fillId="0" borderId="2" xfId="1" applyFont="1" applyBorder="1" applyAlignment="1">
      <alignment horizontal="right" vertical="top" wrapText="1" readingOrder="2"/>
    </xf>
  </cellXfs>
  <cellStyles count="5">
    <cellStyle name="Hyperlink" xfId="4" builtinId="8"/>
    <cellStyle name="Normal" xfId="0" builtinId="0"/>
    <cellStyle name="Normal 2" xfId="1" xr:uid="{00000000-0005-0000-0000-000002000000}"/>
    <cellStyle name="Normal 2 2" xfId="2" xr:uid="{00000000-0005-0000-0000-000003000000}"/>
    <cellStyle name="Normal 8" xfId="3" xr:uid="{00000000-0005-0000-0000-000004000000}"/>
  </cellStyles>
  <dxfs count="0"/>
  <tableStyles count="0" defaultTableStyle="TableStyleMedium2" defaultPivotStyle="PivotStyleLight16"/>
  <colors>
    <mruColors>
      <color rgb="FFDACFAA"/>
      <color rgb="FF622C1F"/>
      <color rgb="FFC1001F"/>
      <color rgb="FFB59F54"/>
      <color rgb="FFCC0000"/>
      <color rgb="FF129559"/>
      <color rgb="FFDED3B4"/>
      <color rgb="FFCAB984"/>
      <color rgb="FF937F3F"/>
      <color rgb="FFF1E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0687235524132"/>
          <c:y val="8.7962962962962965E-2"/>
          <c:w val="0.5357142857142857"/>
          <c:h val="0.875"/>
        </c:manualLayout>
      </c:layout>
      <c:pieChart>
        <c:varyColors val="1"/>
        <c:ser>
          <c:idx val="0"/>
          <c:order val="0"/>
          <c:tx>
            <c:strRef>
              <c:f>'F1'!$E$1048561</c:f>
              <c:strCache>
                <c:ptCount val="1"/>
                <c:pt idx="0">
                  <c:v>2020</c:v>
                </c:pt>
              </c:strCache>
            </c:strRef>
          </c:tx>
          <c:dPt>
            <c:idx val="0"/>
            <c:bubble3D val="0"/>
            <c:spPr>
              <a:solidFill>
                <a:srgbClr val="B59F54"/>
              </a:solidFill>
              <a:ln w="12700">
                <a:solidFill>
                  <a:schemeClr val="bg1"/>
                </a:solidFill>
              </a:ln>
              <a:effectLst/>
            </c:spPr>
            <c:extLst>
              <c:ext xmlns:c16="http://schemas.microsoft.com/office/drawing/2014/chart" uri="{C3380CC4-5D6E-409C-BE32-E72D297353CC}">
                <c16:uniqueId val="{00000005-EEDB-404F-B155-1769A8AF895D}"/>
              </c:ext>
            </c:extLst>
          </c:dPt>
          <c:dPt>
            <c:idx val="1"/>
            <c:bubble3D val="0"/>
            <c:spPr>
              <a:solidFill>
                <a:srgbClr val="C1001F"/>
              </a:solidFill>
              <a:ln w="12700">
                <a:solidFill>
                  <a:schemeClr val="bg1"/>
                </a:solidFill>
              </a:ln>
              <a:effectLst/>
            </c:spPr>
            <c:extLst>
              <c:ext xmlns:c16="http://schemas.microsoft.com/office/drawing/2014/chart" uri="{C3380CC4-5D6E-409C-BE32-E72D297353CC}">
                <c16:uniqueId val="{00000006-EEDB-404F-B155-1769A8AF895D}"/>
              </c:ext>
            </c:extLst>
          </c:dPt>
          <c:dPt>
            <c:idx val="2"/>
            <c:bubble3D val="0"/>
            <c:spPr>
              <a:solidFill>
                <a:srgbClr val="622C1F"/>
              </a:solidFill>
              <a:ln w="12700">
                <a:solidFill>
                  <a:schemeClr val="bg1"/>
                </a:solidFill>
              </a:ln>
              <a:effectLst/>
            </c:spPr>
            <c:extLst>
              <c:ext xmlns:c16="http://schemas.microsoft.com/office/drawing/2014/chart" uri="{C3380CC4-5D6E-409C-BE32-E72D297353CC}">
                <c16:uniqueId val="{00000007-EEDB-404F-B155-1769A8AF895D}"/>
              </c:ext>
            </c:extLst>
          </c:dPt>
          <c:dPt>
            <c:idx val="3"/>
            <c:bubble3D val="0"/>
            <c:spPr>
              <a:solidFill>
                <a:schemeClr val="bg1">
                  <a:lumMod val="50000"/>
                </a:schemeClr>
              </a:solidFill>
              <a:ln w="12700">
                <a:solidFill>
                  <a:schemeClr val="bg1"/>
                </a:solidFill>
              </a:ln>
              <a:effectLst/>
            </c:spPr>
            <c:extLst>
              <c:ext xmlns:c16="http://schemas.microsoft.com/office/drawing/2014/chart" uri="{C3380CC4-5D6E-409C-BE32-E72D297353CC}">
                <c16:uniqueId val="{00000008-EEDB-404F-B155-1769A8AF895D}"/>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B59F5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EEDB-404F-B155-1769A8AF895D}"/>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1001F"/>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6-EEDB-404F-B155-1769A8AF895D}"/>
                </c:ext>
              </c:extLst>
            </c:dLbl>
            <c:dLbl>
              <c:idx val="2"/>
              <c:layout>
                <c:manualLayout>
                  <c:x val="-5.7715506634215707E-2"/>
                  <c:y val="0"/>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622C1F"/>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EDB-404F-B155-1769A8AF895D}"/>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8-EEDB-404F-B155-1769A8AF895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'F1'!$A$1048562:$A$1048565</c:f>
              <c:strCache>
                <c:ptCount val="4"/>
                <c:pt idx="0">
                  <c:v>إعادة التدوير Recycling</c:v>
                </c:pt>
                <c:pt idx="1">
                  <c:v>الحرق Incineration</c:v>
                </c:pt>
                <c:pt idx="2">
                  <c:v>مدافن النفايات Landfilling</c:v>
                </c:pt>
                <c:pt idx="3">
                  <c:v>أخرى Others</c:v>
                </c:pt>
              </c:strCache>
            </c:strRef>
          </c:cat>
          <c:val>
            <c:numRef>
              <c:f>'F1'!$E$1048562:$E$1048565</c:f>
              <c:numCache>
                <c:formatCode>#,##0.0</c:formatCode>
                <c:ptCount val="4"/>
                <c:pt idx="0">
                  <c:v>27520</c:v>
                </c:pt>
                <c:pt idx="1">
                  <c:v>4146</c:v>
                </c:pt>
                <c:pt idx="2">
                  <c:v>24387</c:v>
                </c:pt>
                <c:pt idx="3">
                  <c:v>28495</c:v>
                </c:pt>
              </c:numCache>
            </c:numRef>
          </c:val>
          <c:extLst>
            <c:ext xmlns:c16="http://schemas.microsoft.com/office/drawing/2014/chart" uri="{C3380CC4-5D6E-409C-BE32-E72D297353CC}">
              <c16:uniqueId val="{00000000-EEDB-404F-B155-1769A8AF895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1276264816013646"/>
          <c:y val="0.32458953047535727"/>
          <c:w val="0.25023546163872373"/>
          <c:h val="0.34156167979002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7804024496937"/>
          <c:y val="0.11574074074074074"/>
          <c:w val="0.86076640419947503"/>
          <c:h val="0.74329396325459329"/>
        </c:manualLayout>
      </c:layout>
      <c:barChart>
        <c:barDir val="col"/>
        <c:grouping val="clustered"/>
        <c:varyColors val="0"/>
        <c:ser>
          <c:idx val="0"/>
          <c:order val="0"/>
          <c:tx>
            <c:strRef>
              <c:f>'F1'!$A$1048568</c:f>
              <c:strCache>
                <c:ptCount val="1"/>
                <c:pt idx="0">
                  <c:v>المخزون في بداية السنة
Stock at the Beginning of the Year</c:v>
                </c:pt>
              </c:strCache>
            </c:strRef>
          </c:tx>
          <c:spPr>
            <a:solidFill>
              <a:srgbClr val="B59F5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Helvetica" pitchFamily="2"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'F1'!$B$1048567:$E$1048567</c:f>
              <c:numCache>
                <c:formatCode>General</c:formatCode>
                <c:ptCount val="4"/>
                <c:pt idx="0">
                  <c:v>2017</c:v>
                </c:pt>
                <c:pt idx="1">
                  <c:v>2018</c:v>
                </c:pt>
                <c:pt idx="2">
                  <c:v>2019</c:v>
                </c:pt>
                <c:pt idx="3">
                  <c:v>2020</c:v>
                </c:pt>
              </c:numCache>
            </c:numRef>
          </c:cat>
          <c:val>
            <c:numRef>
              <c:f>'F1'!$B$1048568:$E$1048568</c:f>
              <c:numCache>
                <c:formatCode>#,##0.0</c:formatCode>
                <c:ptCount val="4"/>
                <c:pt idx="0">
                  <c:v>441516.55999999994</c:v>
                </c:pt>
                <c:pt idx="1">
                  <c:v>505661.40899999993</c:v>
                </c:pt>
                <c:pt idx="2">
                  <c:v>535703.70899999992</c:v>
                </c:pt>
                <c:pt idx="3">
                  <c:v>538948.09900000005</c:v>
                </c:pt>
              </c:numCache>
            </c:numRef>
          </c:val>
          <c:extLst>
            <c:ext xmlns:c16="http://schemas.microsoft.com/office/drawing/2014/chart" uri="{C3380CC4-5D6E-409C-BE32-E72D297353CC}">
              <c16:uniqueId val="{00000000-8071-451F-BF95-219137A41467}"/>
            </c:ext>
          </c:extLst>
        </c:ser>
        <c:ser>
          <c:idx val="1"/>
          <c:order val="1"/>
          <c:tx>
            <c:strRef>
              <c:f>'F1'!$A$1048569</c:f>
              <c:strCache>
                <c:ptCount val="1"/>
                <c:pt idx="0">
                  <c:v>المخزون في نهاية العام
Stock at the End of the Year</c:v>
                </c:pt>
              </c:strCache>
            </c:strRef>
          </c:tx>
          <c:spPr>
            <a:solidFill>
              <a:srgbClr val="C1001F"/>
            </a:solidFill>
            <a:ln>
              <a:noFill/>
            </a:ln>
            <a:effectLst/>
          </c:spPr>
          <c:invertIfNegative val="0"/>
          <c:dLbls>
            <c:dLbl>
              <c:idx val="0"/>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Helvetica" pitchFamily="2" charset="0"/>
                      <a:ea typeface="+mn-ea"/>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E6A4-4956-ABEE-0AF81DF7AE09}"/>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Helvetica" pitchFamily="2"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'F1'!$B$1048567:$E$1048567</c:f>
              <c:numCache>
                <c:formatCode>General</c:formatCode>
                <c:ptCount val="4"/>
                <c:pt idx="0">
                  <c:v>2017</c:v>
                </c:pt>
                <c:pt idx="1">
                  <c:v>2018</c:v>
                </c:pt>
                <c:pt idx="2">
                  <c:v>2019</c:v>
                </c:pt>
                <c:pt idx="3">
                  <c:v>2020</c:v>
                </c:pt>
              </c:numCache>
            </c:numRef>
          </c:cat>
          <c:val>
            <c:numRef>
              <c:f>'F1'!$B$1048569:$E$1048569</c:f>
              <c:numCache>
                <c:formatCode>#,##0.0</c:formatCode>
                <c:ptCount val="4"/>
                <c:pt idx="0">
                  <c:v>505661.40899999993</c:v>
                </c:pt>
                <c:pt idx="1">
                  <c:v>535703.70899999992</c:v>
                </c:pt>
                <c:pt idx="2">
                  <c:v>538948.09900000005</c:v>
                </c:pt>
                <c:pt idx="3">
                  <c:v>569713.09900000005</c:v>
                </c:pt>
              </c:numCache>
            </c:numRef>
          </c:val>
          <c:extLst>
            <c:ext xmlns:c16="http://schemas.microsoft.com/office/drawing/2014/chart" uri="{C3380CC4-5D6E-409C-BE32-E72D297353CC}">
              <c16:uniqueId val="{00000001-8071-451F-BF95-219137A41467}"/>
            </c:ext>
          </c:extLst>
        </c:ser>
        <c:dLbls>
          <c:dLblPos val="inBase"/>
          <c:showLegendKey val="0"/>
          <c:showVal val="1"/>
          <c:showCatName val="0"/>
          <c:showSerName val="0"/>
          <c:showPercent val="0"/>
          <c:showBubbleSize val="0"/>
        </c:dLbls>
        <c:gapWidth val="150"/>
        <c:axId val="610547983"/>
        <c:axId val="610550063"/>
      </c:barChart>
      <c:catAx>
        <c:axId val="61054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610550063"/>
        <c:crosses val="autoZero"/>
        <c:auto val="1"/>
        <c:lblAlgn val="ctr"/>
        <c:lblOffset val="100"/>
        <c:noMultiLvlLbl val="0"/>
      </c:catAx>
      <c:valAx>
        <c:axId val="610550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1">
                  <a:defRPr lang="ar-BH" sz="1100" b="0" i="0" u="none" strike="noStrike" kern="1200" baseline="0">
                    <a:solidFill>
                      <a:sysClr val="windowText" lastClr="000000">
                        <a:lumMod val="65000"/>
                        <a:lumOff val="35000"/>
                      </a:sysClr>
                    </a:solidFill>
                    <a:latin typeface="Sakkal Majalla" panose="02000000000000000000" pitchFamily="2" charset="-78"/>
                    <a:ea typeface="+mn-ea"/>
                    <a:cs typeface="Sakkal Majalla" panose="02000000000000000000" pitchFamily="2" charset="-78"/>
                  </a:defRPr>
                </a:pPr>
                <a:r>
                  <a:rPr lang="ar-BH" sz="1100" b="0" i="0" u="none" strike="noStrike" kern="1200" baseline="0">
                    <a:solidFill>
                      <a:sysClr val="windowText" lastClr="000000">
                        <a:lumMod val="65000"/>
                        <a:lumOff val="35000"/>
                      </a:sysClr>
                    </a:solidFill>
                    <a:latin typeface="Sakkal Majalla" panose="02000000000000000000" pitchFamily="2" charset="-78"/>
                    <a:ea typeface="+mn-ea"/>
                    <a:cs typeface="Sakkal Majalla" panose="02000000000000000000" pitchFamily="2" charset="-78"/>
                  </a:rPr>
                  <a:t>طن </a:t>
                </a:r>
                <a:r>
                  <a:rPr lang="ar-BH" sz="900" b="0" i="0" u="none" strike="noStrike" kern="1200" baseline="0">
                    <a:solidFill>
                      <a:sysClr val="windowText" lastClr="000000">
                        <a:lumMod val="65000"/>
                        <a:lumOff val="35000"/>
                      </a:sysClr>
                    </a:solidFill>
                    <a:latin typeface="Helvetica" pitchFamily="2" charset="0"/>
                    <a:ea typeface="+mn-ea"/>
                    <a:cs typeface="Sakkal Majalla" panose="02000000000000000000" pitchFamily="2" charset="-78"/>
                  </a:rPr>
                  <a:t>Tonnes</a:t>
                </a:r>
              </a:p>
            </c:rich>
          </c:tx>
          <c:layout>
            <c:manualLayout>
              <c:xMode val="edge"/>
              <c:yMode val="edge"/>
              <c:x val="0"/>
              <c:y val="4.100685331000292E-3"/>
            </c:manualLayout>
          </c:layout>
          <c:overlay val="0"/>
          <c:spPr>
            <a:noFill/>
            <a:ln>
              <a:noFill/>
            </a:ln>
            <a:effectLst/>
          </c:spPr>
          <c:txPr>
            <a:bodyPr rot="0" spcFirstLastPara="1" vertOverflow="ellipsis" wrap="square" anchor="ctr" anchorCtr="1"/>
            <a:lstStyle/>
            <a:p>
              <a:pPr algn="ctr" rtl="1">
                <a:defRPr lang="ar-BH" sz="1100" b="0" i="0" u="none" strike="noStrike" kern="1200" baseline="0">
                  <a:solidFill>
                    <a:sysClr val="windowText" lastClr="000000">
                      <a:lumMod val="65000"/>
                      <a:lumOff val="35000"/>
                    </a:sys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610547983"/>
        <c:crosses val="autoZero"/>
        <c:crossBetween val="between"/>
      </c:valAx>
      <c:spPr>
        <a:noFill/>
        <a:ln>
          <a:noFill/>
        </a:ln>
        <a:effectLst/>
      </c:spPr>
    </c:plotArea>
    <c:legend>
      <c:legendPos val="b"/>
      <c:layout>
        <c:manualLayout>
          <c:xMode val="edge"/>
          <c:yMode val="edge"/>
          <c:x val="0.12511337868480726"/>
          <c:y val="2.5725430154564005E-3"/>
          <c:w val="0.8744897959183674"/>
          <c:h val="0.133743802857976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593367235345579"/>
          <c:y val="0.125"/>
          <c:w val="0.84223762394284052"/>
          <c:h val="0.70428842228054822"/>
        </c:manualLayout>
      </c:layout>
      <c:barChart>
        <c:barDir val="col"/>
        <c:grouping val="clustered"/>
        <c:varyColors val="0"/>
        <c:ser>
          <c:idx val="0"/>
          <c:order val="0"/>
          <c:tx>
            <c:strRef>
              <c:f>'F1'!$B$1048556</c:f>
              <c:strCache>
                <c:ptCount val="1"/>
                <c:pt idx="0">
                  <c:v>2017</c:v>
                </c:pt>
              </c:strCache>
            </c:strRef>
          </c:tx>
          <c:spPr>
            <a:solidFill>
              <a:srgbClr val="DED3B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'F1'!$A$1048558:$A$1048559</c:f>
              <c:strCache>
                <c:ptCount val="2"/>
                <c:pt idx="0">
                  <c:v>النفايات الصناعية الخطرة
Industrial Hazardous Waste</c:v>
                </c:pt>
                <c:pt idx="1">
                  <c:v>النفايات الخطرة الأخرى
Other Hazardous Waste</c:v>
                </c:pt>
              </c:strCache>
            </c:strRef>
          </c:cat>
          <c:val>
            <c:numRef>
              <c:extLst>
                <c:ext xmlns:c15="http://schemas.microsoft.com/office/drawing/2012/chart" uri="{02D57815-91ED-43cb-92C2-25804820EDAC}">
                  <c15:fullRef>
                    <c15:sqref>'F1'!$B$1048557:$B$1048559</c15:sqref>
                  </c15:fullRef>
                </c:ext>
              </c:extLst>
              <c:f>'F1'!$B$1048558:$B$1048559</c:f>
              <c:numCache>
                <c:formatCode>#,##0.0</c:formatCode>
                <c:ptCount val="2"/>
                <c:pt idx="0">
                  <c:v>69000</c:v>
                </c:pt>
                <c:pt idx="1">
                  <c:v>730</c:v>
                </c:pt>
              </c:numCache>
            </c:numRef>
          </c:val>
          <c:extLst>
            <c:ext xmlns:c16="http://schemas.microsoft.com/office/drawing/2014/chart" uri="{C3380CC4-5D6E-409C-BE32-E72D297353CC}">
              <c16:uniqueId val="{00000000-9460-44A9-B2C3-C12B8BD3FB1A}"/>
            </c:ext>
          </c:extLst>
        </c:ser>
        <c:ser>
          <c:idx val="1"/>
          <c:order val="1"/>
          <c:tx>
            <c:strRef>
              <c:f>'F1'!$C$1048556</c:f>
              <c:strCache>
                <c:ptCount val="1"/>
                <c:pt idx="0">
                  <c:v>2018</c:v>
                </c:pt>
              </c:strCache>
            </c:strRef>
          </c:tx>
          <c:spPr>
            <a:solidFill>
              <a:srgbClr val="CAB98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'F1'!$A$1048558:$A$1048559</c:f>
              <c:strCache>
                <c:ptCount val="2"/>
                <c:pt idx="0">
                  <c:v>النفايات الصناعية الخطرة
Industrial Hazardous Waste</c:v>
                </c:pt>
                <c:pt idx="1">
                  <c:v>النفايات الخطرة الأخرى
Other Hazardous Waste</c:v>
                </c:pt>
              </c:strCache>
            </c:strRef>
          </c:cat>
          <c:val>
            <c:numRef>
              <c:extLst>
                <c:ext xmlns:c15="http://schemas.microsoft.com/office/drawing/2012/chart" uri="{02D57815-91ED-43cb-92C2-25804820EDAC}">
                  <c15:fullRef>
                    <c15:sqref>'F1'!$C$1048557:$C$1048559</c15:sqref>
                  </c15:fullRef>
                </c:ext>
              </c:extLst>
              <c:f>'F1'!$C$1048558:$C$1048559</c:f>
              <c:numCache>
                <c:formatCode>#,##0.0</c:formatCode>
                <c:ptCount val="2"/>
                <c:pt idx="0">
                  <c:v>47029.71</c:v>
                </c:pt>
                <c:pt idx="1">
                  <c:v>32060.1</c:v>
                </c:pt>
              </c:numCache>
            </c:numRef>
          </c:val>
          <c:extLst>
            <c:ext xmlns:c16="http://schemas.microsoft.com/office/drawing/2014/chart" uri="{C3380CC4-5D6E-409C-BE32-E72D297353CC}">
              <c16:uniqueId val="{00000001-9460-44A9-B2C3-C12B8BD3FB1A}"/>
            </c:ext>
          </c:extLst>
        </c:ser>
        <c:ser>
          <c:idx val="2"/>
          <c:order val="2"/>
          <c:tx>
            <c:strRef>
              <c:f>'F1'!$D$1048556</c:f>
              <c:strCache>
                <c:ptCount val="1"/>
                <c:pt idx="0">
                  <c:v>2019</c:v>
                </c:pt>
              </c:strCache>
            </c:strRef>
          </c:tx>
          <c:spPr>
            <a:solidFill>
              <a:srgbClr val="B59F5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'F1'!$A$1048558:$A$1048559</c:f>
              <c:strCache>
                <c:ptCount val="2"/>
                <c:pt idx="0">
                  <c:v>النفايات الصناعية الخطرة
Industrial Hazardous Waste</c:v>
                </c:pt>
                <c:pt idx="1">
                  <c:v>النفايات الخطرة الأخرى
Other Hazardous Waste</c:v>
                </c:pt>
              </c:strCache>
            </c:strRef>
          </c:cat>
          <c:val>
            <c:numRef>
              <c:extLst>
                <c:ext xmlns:c15="http://schemas.microsoft.com/office/drawing/2012/chart" uri="{02D57815-91ED-43cb-92C2-25804820EDAC}">
                  <c15:fullRef>
                    <c15:sqref>'F1'!$D$1048557:$D$1048559</c15:sqref>
                  </c15:fullRef>
                </c:ext>
              </c:extLst>
              <c:f>'F1'!$D$1048558:$D$1048559</c:f>
              <c:numCache>
                <c:formatCode>#,##0.0</c:formatCode>
                <c:ptCount val="2"/>
                <c:pt idx="0">
                  <c:v>62125.934999999998</c:v>
                </c:pt>
                <c:pt idx="1">
                  <c:v>28210</c:v>
                </c:pt>
              </c:numCache>
            </c:numRef>
          </c:val>
          <c:extLst>
            <c:ext xmlns:c16="http://schemas.microsoft.com/office/drawing/2014/chart" uri="{C3380CC4-5D6E-409C-BE32-E72D297353CC}">
              <c16:uniqueId val="{00000002-9460-44A9-B2C3-C12B8BD3FB1A}"/>
            </c:ext>
          </c:extLst>
        </c:ser>
        <c:ser>
          <c:idx val="3"/>
          <c:order val="3"/>
          <c:tx>
            <c:strRef>
              <c:f>'F1'!$E$1048556</c:f>
              <c:strCache>
                <c:ptCount val="1"/>
                <c:pt idx="0">
                  <c:v>2020</c:v>
                </c:pt>
              </c:strCache>
            </c:strRef>
          </c:tx>
          <c:spPr>
            <a:solidFill>
              <a:srgbClr val="937F3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'F1'!$A$1048558:$A$1048559</c:f>
              <c:strCache>
                <c:ptCount val="2"/>
                <c:pt idx="0">
                  <c:v>النفايات الصناعية الخطرة
Industrial Hazardous Waste</c:v>
                </c:pt>
                <c:pt idx="1">
                  <c:v>النفايات الخطرة الأخرى
Other Hazardous Waste</c:v>
                </c:pt>
              </c:strCache>
            </c:strRef>
          </c:cat>
          <c:val>
            <c:numRef>
              <c:extLst>
                <c:ext xmlns:c15="http://schemas.microsoft.com/office/drawing/2012/chart" uri="{02D57815-91ED-43cb-92C2-25804820EDAC}">
                  <c15:fullRef>
                    <c15:sqref>'F1'!$E$1048557:$E$1048559</c15:sqref>
                  </c15:fullRef>
                </c:ext>
              </c:extLst>
              <c:f>'F1'!$E$1048558:$E$1048559</c:f>
              <c:numCache>
                <c:formatCode>#,##0.0</c:formatCode>
                <c:ptCount val="2"/>
                <c:pt idx="0">
                  <c:v>83878</c:v>
                </c:pt>
                <c:pt idx="1">
                  <c:v>31129</c:v>
                </c:pt>
              </c:numCache>
            </c:numRef>
          </c:val>
          <c:extLst>
            <c:ext xmlns:c16="http://schemas.microsoft.com/office/drawing/2014/chart" uri="{C3380CC4-5D6E-409C-BE32-E72D297353CC}">
              <c16:uniqueId val="{00000003-9460-44A9-B2C3-C12B8BD3FB1A}"/>
            </c:ext>
          </c:extLst>
        </c:ser>
        <c:dLbls>
          <c:dLblPos val="inBase"/>
          <c:showLegendKey val="0"/>
          <c:showVal val="1"/>
          <c:showCatName val="0"/>
          <c:showSerName val="0"/>
          <c:showPercent val="0"/>
          <c:showBubbleSize val="0"/>
        </c:dLbls>
        <c:gapWidth val="150"/>
        <c:axId val="495410607"/>
        <c:axId val="495411023"/>
      </c:barChart>
      <c:catAx>
        <c:axId val="49541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495411023"/>
        <c:crosses val="autoZero"/>
        <c:auto val="1"/>
        <c:lblAlgn val="ctr"/>
        <c:lblOffset val="100"/>
        <c:noMultiLvlLbl val="0"/>
      </c:catAx>
      <c:valAx>
        <c:axId val="495411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BH" sz="1100">
                    <a:latin typeface="Sakkal Majalla" panose="02000000000000000000" pitchFamily="2" charset="-78"/>
                    <a:cs typeface="Sakkal Majalla" panose="02000000000000000000" pitchFamily="2" charset="-78"/>
                  </a:rPr>
                  <a:t>طن </a:t>
                </a:r>
                <a:r>
                  <a:rPr lang="en-US" sz="900">
                    <a:latin typeface="Helvetica" pitchFamily="2" charset="0"/>
                    <a:cs typeface="Sakkal Majalla" panose="02000000000000000000" pitchFamily="2" charset="-78"/>
                  </a:rPr>
                  <a:t>Tonnes</a:t>
                </a:r>
                <a:endParaRPr lang="en-US">
                  <a:latin typeface="Helvetica" pitchFamily="2" charset="0"/>
                  <a:cs typeface="Sakkal Majalla" panose="02000000000000000000" pitchFamily="2" charset="-78"/>
                </a:endParaRPr>
              </a:p>
            </c:rich>
          </c:tx>
          <c:layout>
            <c:manualLayout>
              <c:xMode val="edge"/>
              <c:yMode val="edge"/>
              <c:x val="2.8935185185185184E-3"/>
              <c:y val="4.447360746573344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495410607"/>
        <c:crosses val="autoZero"/>
        <c:crossBetween val="between"/>
        <c:majorUnit val="20000"/>
      </c:valAx>
      <c:spPr>
        <a:noFill/>
        <a:ln>
          <a:noFill/>
        </a:ln>
        <a:effectLst/>
      </c:spPr>
    </c:plotArea>
    <c:legend>
      <c:legendPos val="b"/>
      <c:layout>
        <c:manualLayout>
          <c:xMode val="edge"/>
          <c:yMode val="edge"/>
          <c:x val="0.52918603301127987"/>
          <c:y val="3.7552493438320213E-2"/>
          <c:w val="0.44138465458464771"/>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7796685972406"/>
          <c:y val="4.6296296296296294E-2"/>
          <c:w val="0.86076640419947503"/>
          <c:h val="0.74329396325459329"/>
        </c:manualLayout>
      </c:layout>
      <c:barChart>
        <c:barDir val="col"/>
        <c:grouping val="percentStacked"/>
        <c:varyColors val="0"/>
        <c:ser>
          <c:idx val="0"/>
          <c:order val="0"/>
          <c:tx>
            <c:strRef>
              <c:f>'F1'!$A$1048562</c:f>
              <c:strCache>
                <c:ptCount val="1"/>
                <c:pt idx="0">
                  <c:v>إعادة التدوير Recycling</c:v>
                </c:pt>
              </c:strCache>
            </c:strRef>
          </c:tx>
          <c:spPr>
            <a:solidFill>
              <a:srgbClr val="B59F5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7AC-488E-9524-DB68466702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'F1'!$H$1048561:$K$1048561</c:f>
              <c:numCache>
                <c:formatCode>General</c:formatCode>
                <c:ptCount val="4"/>
                <c:pt idx="0">
                  <c:v>2017</c:v>
                </c:pt>
                <c:pt idx="1">
                  <c:v>2018</c:v>
                </c:pt>
                <c:pt idx="2">
                  <c:v>2019</c:v>
                </c:pt>
                <c:pt idx="3">
                  <c:v>2020</c:v>
                </c:pt>
              </c:numCache>
            </c:numRef>
          </c:cat>
          <c:val>
            <c:numRef>
              <c:f>'F1'!$H$1048562:$K$1048562</c:f>
              <c:numCache>
                <c:formatCode>General</c:formatCode>
                <c:ptCount val="4"/>
                <c:pt idx="0">
                  <c:v>0</c:v>
                </c:pt>
                <c:pt idx="1">
                  <c:v>5.9481596442452807</c:v>
                </c:pt>
                <c:pt idx="2">
                  <c:v>31.540581717148967</c:v>
                </c:pt>
                <c:pt idx="3">
                  <c:v>32.549557647726736</c:v>
                </c:pt>
              </c:numCache>
            </c:numRef>
          </c:val>
          <c:extLst>
            <c:ext xmlns:c16="http://schemas.microsoft.com/office/drawing/2014/chart" uri="{C3380CC4-5D6E-409C-BE32-E72D297353CC}">
              <c16:uniqueId val="{00000001-77AC-488E-9524-DB6846670251}"/>
            </c:ext>
          </c:extLst>
        </c:ser>
        <c:ser>
          <c:idx val="1"/>
          <c:order val="1"/>
          <c:tx>
            <c:strRef>
              <c:f>'F1'!$A$1048563</c:f>
              <c:strCache>
                <c:ptCount val="1"/>
                <c:pt idx="0">
                  <c:v>الحرق Incineration</c:v>
                </c:pt>
              </c:strCache>
            </c:strRef>
          </c:tx>
          <c:spPr>
            <a:solidFill>
              <a:srgbClr val="C1001F"/>
            </a:solidFill>
            <a:ln>
              <a:noFill/>
            </a:ln>
            <a:effectLst/>
          </c:spPr>
          <c:invertIfNegative val="0"/>
          <c:dLbls>
            <c:dLbl>
              <c:idx val="1"/>
              <c:layout>
                <c:manualLayout>
                  <c:x val="0"/>
                  <c:y val="-1.8518518518518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AC-488E-9524-DB68466702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'F1'!$H$1048561:$K$1048561</c:f>
              <c:numCache>
                <c:formatCode>General</c:formatCode>
                <c:ptCount val="4"/>
                <c:pt idx="0">
                  <c:v>2017</c:v>
                </c:pt>
                <c:pt idx="1">
                  <c:v>2018</c:v>
                </c:pt>
                <c:pt idx="2">
                  <c:v>2019</c:v>
                </c:pt>
                <c:pt idx="3">
                  <c:v>2020</c:v>
                </c:pt>
              </c:numCache>
            </c:numRef>
          </c:cat>
          <c:val>
            <c:numRef>
              <c:f>'F1'!$H$1048563:$K$1048563</c:f>
              <c:numCache>
                <c:formatCode>General</c:formatCode>
                <c:ptCount val="4"/>
                <c:pt idx="0">
                  <c:v>21.630390698932001</c:v>
                </c:pt>
                <c:pt idx="1">
                  <c:v>0.93452420718327167</c:v>
                </c:pt>
                <c:pt idx="2">
                  <c:v>1.8695983317024667</c:v>
                </c:pt>
                <c:pt idx="3">
                  <c:v>4.9037233287599946</c:v>
                </c:pt>
              </c:numCache>
            </c:numRef>
          </c:val>
          <c:extLst>
            <c:ext xmlns:c16="http://schemas.microsoft.com/office/drawing/2014/chart" uri="{C3380CC4-5D6E-409C-BE32-E72D297353CC}">
              <c16:uniqueId val="{00000003-77AC-488E-9524-DB6846670251}"/>
            </c:ext>
          </c:extLst>
        </c:ser>
        <c:ser>
          <c:idx val="2"/>
          <c:order val="2"/>
          <c:tx>
            <c:strRef>
              <c:f>'F1'!$A$1048564</c:f>
              <c:strCache>
                <c:ptCount val="1"/>
                <c:pt idx="0">
                  <c:v>مدافن النفايات Landfilling</c:v>
                </c:pt>
              </c:strCache>
            </c:strRef>
          </c:tx>
          <c:spPr>
            <a:solidFill>
              <a:srgbClr val="622C1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'F1'!$H$1048561:$K$1048561</c:f>
              <c:numCache>
                <c:formatCode>General</c:formatCode>
                <c:ptCount val="4"/>
                <c:pt idx="0">
                  <c:v>2017</c:v>
                </c:pt>
                <c:pt idx="1">
                  <c:v>2018</c:v>
                </c:pt>
                <c:pt idx="2">
                  <c:v>2019</c:v>
                </c:pt>
                <c:pt idx="3">
                  <c:v>2020</c:v>
                </c:pt>
              </c:numCache>
            </c:numRef>
          </c:cat>
          <c:val>
            <c:numRef>
              <c:f>'F1'!$H$1048564:$K$1048564</c:f>
              <c:numCache>
                <c:formatCode>General</c:formatCode>
                <c:ptCount val="4"/>
                <c:pt idx="0">
                  <c:v>69.014465323779902</c:v>
                </c:pt>
                <c:pt idx="1">
                  <c:v>59.79321157367675</c:v>
                </c:pt>
                <c:pt idx="2">
                  <c:v>29.271676080548342</c:v>
                </c:pt>
                <c:pt idx="3">
                  <c:v>28.843970289066569</c:v>
                </c:pt>
              </c:numCache>
            </c:numRef>
          </c:val>
          <c:extLst>
            <c:ext xmlns:c16="http://schemas.microsoft.com/office/drawing/2014/chart" uri="{C3380CC4-5D6E-409C-BE32-E72D297353CC}">
              <c16:uniqueId val="{00000004-77AC-488E-9524-DB6846670251}"/>
            </c:ext>
          </c:extLst>
        </c:ser>
        <c:ser>
          <c:idx val="3"/>
          <c:order val="3"/>
          <c:tx>
            <c:strRef>
              <c:f>'F1'!$A$1048565</c:f>
              <c:strCache>
                <c:ptCount val="1"/>
                <c:pt idx="0">
                  <c:v>أخرى Others</c:v>
                </c:pt>
              </c:strCache>
            </c:strRef>
          </c:tx>
          <c:spPr>
            <a:solidFill>
              <a:schemeClr val="bg1">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'F1'!$H$1048561:$K$1048561</c:f>
              <c:numCache>
                <c:formatCode>General</c:formatCode>
                <c:ptCount val="4"/>
                <c:pt idx="0">
                  <c:v>2017</c:v>
                </c:pt>
                <c:pt idx="1">
                  <c:v>2018</c:v>
                </c:pt>
                <c:pt idx="2">
                  <c:v>2019</c:v>
                </c:pt>
                <c:pt idx="3">
                  <c:v>2020</c:v>
                </c:pt>
              </c:numCache>
            </c:numRef>
          </c:cat>
          <c:val>
            <c:numRef>
              <c:f>'F1'!$H$1048565:$K$1048565</c:f>
              <c:numCache>
                <c:formatCode>General</c:formatCode>
                <c:ptCount val="4"/>
                <c:pt idx="0">
                  <c:v>9.3551439772880904</c:v>
                </c:pt>
                <c:pt idx="1">
                  <c:v>33.324104574894697</c:v>
                </c:pt>
                <c:pt idx="2">
                  <c:v>37.318143870600231</c:v>
                </c:pt>
                <c:pt idx="3">
                  <c:v>33.7027487344467</c:v>
                </c:pt>
              </c:numCache>
            </c:numRef>
          </c:val>
          <c:extLst>
            <c:ext xmlns:c16="http://schemas.microsoft.com/office/drawing/2014/chart" uri="{C3380CC4-5D6E-409C-BE32-E72D297353CC}">
              <c16:uniqueId val="{00000005-77AC-488E-9524-DB6846670251}"/>
            </c:ext>
          </c:extLst>
        </c:ser>
        <c:dLbls>
          <c:dLblPos val="ctr"/>
          <c:showLegendKey val="0"/>
          <c:showVal val="1"/>
          <c:showCatName val="0"/>
          <c:showSerName val="0"/>
          <c:showPercent val="0"/>
          <c:showBubbleSize val="0"/>
        </c:dLbls>
        <c:gapWidth val="150"/>
        <c:overlap val="100"/>
        <c:axId val="610547983"/>
        <c:axId val="610550063"/>
      </c:barChart>
      <c:catAx>
        <c:axId val="61054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610550063"/>
        <c:crosses val="autoZero"/>
        <c:auto val="1"/>
        <c:lblAlgn val="ctr"/>
        <c:lblOffset val="100"/>
        <c:noMultiLvlLbl val="0"/>
      </c:catAx>
      <c:valAx>
        <c:axId val="610550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610547983"/>
        <c:crosses val="autoZero"/>
        <c:crossBetween val="between"/>
        <c:majorUnit val="0.2"/>
      </c:valAx>
      <c:spPr>
        <a:noFill/>
        <a:ln>
          <a:noFill/>
        </a:ln>
        <a:effectLst/>
      </c:spPr>
    </c:plotArea>
    <c:legend>
      <c:legendPos val="b"/>
      <c:layout>
        <c:manualLayout>
          <c:xMode val="edge"/>
          <c:yMode val="edge"/>
          <c:x val="9.4511281558174384E-2"/>
          <c:y val="0.8868318022747157"/>
          <c:w val="0.89662179386837815"/>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593367235345579"/>
          <c:y val="0.125"/>
          <c:w val="0.84223762394284052"/>
          <c:h val="0.71354768153980741"/>
        </c:manualLayout>
      </c:layout>
      <c:barChart>
        <c:barDir val="col"/>
        <c:grouping val="clustered"/>
        <c:varyColors val="0"/>
        <c:ser>
          <c:idx val="0"/>
          <c:order val="0"/>
          <c:tx>
            <c:strRef>
              <c:f>'F1'!$B$1048556</c:f>
              <c:strCache>
                <c:ptCount val="1"/>
                <c:pt idx="0">
                  <c:v>2017</c:v>
                </c:pt>
              </c:strCache>
            </c:strRef>
          </c:tx>
          <c:spPr>
            <a:solidFill>
              <a:srgbClr val="DED3B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'F1'!$A$1048557</c:f>
              <c:strCache>
                <c:ptCount val="1"/>
                <c:pt idx="0">
                  <c:v>النفايات الطبية الخطرة
Medical  Hazardous Waste</c:v>
                </c:pt>
              </c:strCache>
            </c:strRef>
          </c:cat>
          <c:val>
            <c:numRef>
              <c:extLst>
                <c:ext xmlns:c15="http://schemas.microsoft.com/office/drawing/2012/chart" uri="{02D57815-91ED-43cb-92C2-25804820EDAC}">
                  <c15:fullRef>
                    <c15:sqref>'F1'!$B$1048557:$B$1048559</c15:sqref>
                  </c15:fullRef>
                </c:ext>
              </c:extLst>
              <c:f>'F1'!$B$1048557</c:f>
              <c:numCache>
                <c:formatCode>#,##0.0</c:formatCode>
                <c:ptCount val="1"/>
                <c:pt idx="0">
                  <c:v>2051.8490000000002</c:v>
                </c:pt>
              </c:numCache>
            </c:numRef>
          </c:val>
          <c:extLst>
            <c:ext xmlns:c16="http://schemas.microsoft.com/office/drawing/2014/chart" uri="{C3380CC4-5D6E-409C-BE32-E72D297353CC}">
              <c16:uniqueId val="{00000000-6309-4E94-871A-AEA57CC920B8}"/>
            </c:ext>
          </c:extLst>
        </c:ser>
        <c:ser>
          <c:idx val="1"/>
          <c:order val="1"/>
          <c:tx>
            <c:strRef>
              <c:f>'F1'!$C$1048556</c:f>
              <c:strCache>
                <c:ptCount val="1"/>
                <c:pt idx="0">
                  <c:v>2018</c:v>
                </c:pt>
              </c:strCache>
            </c:strRef>
          </c:tx>
          <c:spPr>
            <a:solidFill>
              <a:srgbClr val="CAB98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'F1'!$A$1048557</c:f>
              <c:strCache>
                <c:ptCount val="1"/>
                <c:pt idx="0">
                  <c:v>النفايات الطبية الخطرة
Medical  Hazardous Waste</c:v>
                </c:pt>
              </c:strCache>
            </c:strRef>
          </c:cat>
          <c:val>
            <c:numRef>
              <c:extLst>
                <c:ext xmlns:c15="http://schemas.microsoft.com/office/drawing/2012/chart" uri="{02D57815-91ED-43cb-92C2-25804820EDAC}">
                  <c15:fullRef>
                    <c15:sqref>'F1'!$C$1048557:$C$1048559</c15:sqref>
                  </c15:fullRef>
                </c:ext>
              </c:extLst>
              <c:f>'F1'!$C$1048557</c:f>
              <c:numCache>
                <c:formatCode>#,##0.0</c:formatCode>
                <c:ptCount val="1"/>
                <c:pt idx="0">
                  <c:v>2062.5</c:v>
                </c:pt>
              </c:numCache>
            </c:numRef>
          </c:val>
          <c:extLst>
            <c:ext xmlns:c16="http://schemas.microsoft.com/office/drawing/2014/chart" uri="{C3380CC4-5D6E-409C-BE32-E72D297353CC}">
              <c16:uniqueId val="{00000001-6309-4E94-871A-AEA57CC920B8}"/>
            </c:ext>
          </c:extLst>
        </c:ser>
        <c:ser>
          <c:idx val="2"/>
          <c:order val="2"/>
          <c:tx>
            <c:strRef>
              <c:f>'F1'!$D$1048556</c:f>
              <c:strCache>
                <c:ptCount val="1"/>
                <c:pt idx="0">
                  <c:v>2019</c:v>
                </c:pt>
              </c:strCache>
            </c:strRef>
          </c:tx>
          <c:spPr>
            <a:solidFill>
              <a:srgbClr val="B59F5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'F1'!$A$1048557</c:f>
              <c:strCache>
                <c:ptCount val="1"/>
                <c:pt idx="0">
                  <c:v>النفايات الطبية الخطرة
Medical  Hazardous Waste</c:v>
                </c:pt>
              </c:strCache>
            </c:strRef>
          </c:cat>
          <c:val>
            <c:numRef>
              <c:extLst>
                <c:ext xmlns:c15="http://schemas.microsoft.com/office/drawing/2012/chart" uri="{02D57815-91ED-43cb-92C2-25804820EDAC}">
                  <c15:fullRef>
                    <c15:sqref>'F1'!$D$1048557:$D$1048559</c15:sqref>
                  </c15:fullRef>
                </c:ext>
              </c:extLst>
              <c:f>'F1'!$D$1048557</c:f>
              <c:numCache>
                <c:formatCode>#,##0.0</c:formatCode>
                <c:ptCount val="1"/>
                <c:pt idx="0">
                  <c:v>2145.2080000000001</c:v>
                </c:pt>
              </c:numCache>
            </c:numRef>
          </c:val>
          <c:extLst>
            <c:ext xmlns:c16="http://schemas.microsoft.com/office/drawing/2014/chart" uri="{C3380CC4-5D6E-409C-BE32-E72D297353CC}">
              <c16:uniqueId val="{00000002-6309-4E94-871A-AEA57CC920B8}"/>
            </c:ext>
          </c:extLst>
        </c:ser>
        <c:ser>
          <c:idx val="3"/>
          <c:order val="3"/>
          <c:tx>
            <c:strRef>
              <c:f>'F1'!$E$1048556</c:f>
              <c:strCache>
                <c:ptCount val="1"/>
                <c:pt idx="0">
                  <c:v>2020</c:v>
                </c:pt>
              </c:strCache>
            </c:strRef>
          </c:tx>
          <c:spPr>
            <a:solidFill>
              <a:srgbClr val="937F3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'F1'!$A$1048557:$A$1048559</c15:sqref>
                  </c15:fullRef>
                </c:ext>
              </c:extLst>
              <c:f>'F1'!$A$1048557</c:f>
              <c:strCache>
                <c:ptCount val="1"/>
                <c:pt idx="0">
                  <c:v>النفايات الطبية الخطرة
Medical  Hazardous Waste</c:v>
                </c:pt>
              </c:strCache>
            </c:strRef>
          </c:cat>
          <c:val>
            <c:numRef>
              <c:extLst>
                <c:ext xmlns:c15="http://schemas.microsoft.com/office/drawing/2012/chart" uri="{02D57815-91ED-43cb-92C2-25804820EDAC}">
                  <c15:fullRef>
                    <c15:sqref>'F1'!$E$1048557:$E$1048559</c15:sqref>
                  </c15:fullRef>
                </c:ext>
              </c:extLst>
              <c:f>'F1'!$E$1048557</c:f>
              <c:numCache>
                <c:formatCode>#,##0.0</c:formatCode>
                <c:ptCount val="1"/>
                <c:pt idx="0">
                  <c:v>4908.5</c:v>
                </c:pt>
              </c:numCache>
            </c:numRef>
          </c:val>
          <c:extLst>
            <c:ext xmlns:c16="http://schemas.microsoft.com/office/drawing/2014/chart" uri="{C3380CC4-5D6E-409C-BE32-E72D297353CC}">
              <c16:uniqueId val="{00000003-6309-4E94-871A-AEA57CC920B8}"/>
            </c:ext>
          </c:extLst>
        </c:ser>
        <c:dLbls>
          <c:dLblPos val="inBase"/>
          <c:showLegendKey val="0"/>
          <c:showVal val="1"/>
          <c:showCatName val="0"/>
          <c:showSerName val="0"/>
          <c:showPercent val="0"/>
          <c:showBubbleSize val="0"/>
        </c:dLbls>
        <c:gapWidth val="150"/>
        <c:axId val="495410607"/>
        <c:axId val="495411023"/>
      </c:barChart>
      <c:catAx>
        <c:axId val="49541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crossAx val="495411023"/>
        <c:crosses val="autoZero"/>
        <c:auto val="1"/>
        <c:lblAlgn val="ctr"/>
        <c:lblOffset val="100"/>
        <c:noMultiLvlLbl val="0"/>
      </c:catAx>
      <c:valAx>
        <c:axId val="495411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r>
                  <a:rPr lang="ar-BH" sz="1100">
                    <a:latin typeface="Sakkal Majalla" panose="02000000000000000000" pitchFamily="2" charset="-78"/>
                    <a:cs typeface="Sakkal Majalla" panose="02000000000000000000" pitchFamily="2" charset="-78"/>
                  </a:rPr>
                  <a:t>طن </a:t>
                </a:r>
                <a:r>
                  <a:rPr lang="en-US" sz="900">
                    <a:latin typeface="Helvetica" pitchFamily="2" charset="0"/>
                    <a:cs typeface="Sakkal Majalla" panose="02000000000000000000" pitchFamily="2" charset="-78"/>
                  </a:rPr>
                  <a:t>Tonnes</a:t>
                </a:r>
                <a:endParaRPr lang="en-US">
                  <a:latin typeface="Helvetica" pitchFamily="2" charset="0"/>
                  <a:cs typeface="Sakkal Majalla" panose="02000000000000000000" pitchFamily="2" charset="-78"/>
                </a:endParaRPr>
              </a:p>
            </c:rich>
          </c:tx>
          <c:layout>
            <c:manualLayout>
              <c:xMode val="edge"/>
              <c:yMode val="edge"/>
              <c:x val="2.8935185185185184E-3"/>
              <c:y val="4.447360746573344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495410607"/>
        <c:crosses val="autoZero"/>
        <c:crossBetween val="between"/>
      </c:valAx>
      <c:spPr>
        <a:noFill/>
        <a:ln>
          <a:noFill/>
        </a:ln>
        <a:effectLst/>
      </c:spPr>
    </c:plotArea>
    <c:legend>
      <c:legendPos val="b"/>
      <c:layout>
        <c:manualLayout>
          <c:xMode val="edge"/>
          <c:yMode val="edge"/>
          <c:x val="0.52918603301127987"/>
          <c:y val="3.7552493438320213E-2"/>
          <c:w val="0.44138465458464771"/>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2440584790911E-2"/>
          <c:y val="0.17592592592592593"/>
          <c:w val="0.90295030553524502"/>
          <c:h val="0.66218394575678052"/>
        </c:manualLayout>
      </c:layout>
      <c:barChart>
        <c:barDir val="col"/>
        <c:grouping val="clustered"/>
        <c:varyColors val="0"/>
        <c:ser>
          <c:idx val="0"/>
          <c:order val="0"/>
          <c:tx>
            <c:strRef>
              <c:f>'F2'!$B$1048563</c:f>
              <c:strCache>
                <c:ptCount val="1"/>
                <c:pt idx="0">
                  <c:v>2017</c:v>
                </c:pt>
              </c:strCache>
            </c:strRef>
          </c:tx>
          <c:spPr>
            <a:solidFill>
              <a:srgbClr val="F1ECDF"/>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('F2'!$A$1048564,'F2'!$A$1048567:$A$1048568)</c:f>
              <c:strCache>
                <c:ptCount val="3"/>
                <c:pt idx="0">
                  <c:v>نفايات الأسر المعيشية
Household Waste</c:v>
                </c:pt>
                <c:pt idx="1">
                  <c:v>الإنشاءات
 Construction</c:v>
                </c:pt>
                <c:pt idx="2">
                  <c:v>الأنشطة الاقتصادية الأخرى
Other Economic Activities</c:v>
                </c:pt>
              </c:strCache>
            </c:strRef>
          </c:cat>
          <c:val>
            <c:numRef>
              <c:extLst>
                <c:ext xmlns:c15="http://schemas.microsoft.com/office/drawing/2012/chart" uri="{02D57815-91ED-43cb-92C2-25804820EDAC}">
                  <c15:fullRef>
                    <c15:sqref>'F2'!$B$1048564:$B$1048568</c15:sqref>
                  </c15:fullRef>
                </c:ext>
              </c:extLst>
              <c:f>('F2'!$B$1048564,'F2'!$B$1048567:$B$1048568)</c:f>
              <c:numCache>
                <c:formatCode>General</c:formatCode>
                <c:ptCount val="3"/>
                <c:pt idx="0">
                  <c:v>559.07142849999991</c:v>
                </c:pt>
                <c:pt idx="1">
                  <c:v>702.17154000000005</c:v>
                </c:pt>
                <c:pt idx="2">
                  <c:v>675.94282299999998</c:v>
                </c:pt>
              </c:numCache>
            </c:numRef>
          </c:val>
          <c:extLst>
            <c:ext xmlns:c16="http://schemas.microsoft.com/office/drawing/2014/chart" uri="{C3380CC4-5D6E-409C-BE32-E72D297353CC}">
              <c16:uniqueId val="{00000000-529F-47D8-AF15-4770ABED7E50}"/>
            </c:ext>
          </c:extLst>
        </c:ser>
        <c:ser>
          <c:idx val="1"/>
          <c:order val="1"/>
          <c:tx>
            <c:strRef>
              <c:f>'F2'!$C$1048563</c:f>
              <c:strCache>
                <c:ptCount val="1"/>
                <c:pt idx="0">
                  <c:v>2018</c:v>
                </c:pt>
              </c:strCache>
            </c:strRef>
          </c:tx>
          <c:spPr>
            <a:solidFill>
              <a:srgbClr val="DED3B4"/>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('F2'!$A$1048564,'F2'!$A$1048567:$A$1048568)</c:f>
              <c:strCache>
                <c:ptCount val="3"/>
                <c:pt idx="0">
                  <c:v>نفايات الأسر المعيشية
Household Waste</c:v>
                </c:pt>
                <c:pt idx="1">
                  <c:v>الإنشاءات
 Construction</c:v>
                </c:pt>
                <c:pt idx="2">
                  <c:v>الأنشطة الاقتصادية الأخرى
Other Economic Activities</c:v>
                </c:pt>
              </c:strCache>
            </c:strRef>
          </c:cat>
          <c:val>
            <c:numRef>
              <c:extLst>
                <c:ext xmlns:c15="http://schemas.microsoft.com/office/drawing/2012/chart" uri="{02D57815-91ED-43cb-92C2-25804820EDAC}">
                  <c15:fullRef>
                    <c15:sqref>'F2'!$C$1048564:$C$1048568</c15:sqref>
                  </c15:fullRef>
                </c:ext>
              </c:extLst>
              <c:f>('F2'!$C$1048564,'F2'!$C$1048567:$C$1048568)</c:f>
              <c:numCache>
                <c:formatCode>General</c:formatCode>
                <c:ptCount val="3"/>
                <c:pt idx="0">
                  <c:v>563.96068696727207</c:v>
                </c:pt>
                <c:pt idx="1">
                  <c:v>205.85084499999999</c:v>
                </c:pt>
                <c:pt idx="2">
                  <c:v>866.59749299999999</c:v>
                </c:pt>
              </c:numCache>
            </c:numRef>
          </c:val>
          <c:extLst>
            <c:ext xmlns:c16="http://schemas.microsoft.com/office/drawing/2014/chart" uri="{C3380CC4-5D6E-409C-BE32-E72D297353CC}">
              <c16:uniqueId val="{00000001-529F-47D8-AF15-4770ABED7E50}"/>
            </c:ext>
          </c:extLst>
        </c:ser>
        <c:ser>
          <c:idx val="2"/>
          <c:order val="2"/>
          <c:tx>
            <c:strRef>
              <c:f>'F2'!$D$1048563</c:f>
              <c:strCache>
                <c:ptCount val="1"/>
                <c:pt idx="0">
                  <c:v>2019</c:v>
                </c:pt>
              </c:strCache>
            </c:strRef>
          </c:tx>
          <c:spPr>
            <a:solidFill>
              <a:srgbClr val="CAB984"/>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('F2'!$A$1048564,'F2'!$A$1048567:$A$1048568)</c:f>
              <c:strCache>
                <c:ptCount val="3"/>
                <c:pt idx="0">
                  <c:v>نفايات الأسر المعيشية
Household Waste</c:v>
                </c:pt>
                <c:pt idx="1">
                  <c:v>الإنشاءات
 Construction</c:v>
                </c:pt>
                <c:pt idx="2">
                  <c:v>الأنشطة الاقتصادية الأخرى
Other Economic Activities</c:v>
                </c:pt>
              </c:strCache>
            </c:strRef>
          </c:cat>
          <c:val>
            <c:numRef>
              <c:extLst>
                <c:ext xmlns:c15="http://schemas.microsoft.com/office/drawing/2012/chart" uri="{02D57815-91ED-43cb-92C2-25804820EDAC}">
                  <c15:fullRef>
                    <c15:sqref>'F2'!$D$1048564:$D$1048568</c15:sqref>
                  </c15:fullRef>
                </c:ext>
              </c:extLst>
              <c:f>('F2'!$D$1048564,'F2'!$D$1048567:$D$1048568)</c:f>
              <c:numCache>
                <c:formatCode>General</c:formatCode>
                <c:ptCount val="3"/>
                <c:pt idx="0">
                  <c:v>565.85280523263896</c:v>
                </c:pt>
                <c:pt idx="1">
                  <c:v>279.29504100000003</c:v>
                </c:pt>
                <c:pt idx="2">
                  <c:v>342.40167300000002</c:v>
                </c:pt>
              </c:numCache>
            </c:numRef>
          </c:val>
          <c:extLst>
            <c:ext xmlns:c16="http://schemas.microsoft.com/office/drawing/2014/chart" uri="{C3380CC4-5D6E-409C-BE32-E72D297353CC}">
              <c16:uniqueId val="{00000002-529F-47D8-AF15-4770ABED7E50}"/>
            </c:ext>
          </c:extLst>
        </c:ser>
        <c:ser>
          <c:idx val="3"/>
          <c:order val="3"/>
          <c:tx>
            <c:strRef>
              <c:f>'F2'!$E$1048563</c:f>
              <c:strCache>
                <c:ptCount val="1"/>
                <c:pt idx="0">
                  <c:v>2020</c:v>
                </c:pt>
              </c:strCache>
            </c:strRef>
          </c:tx>
          <c:spPr>
            <a:solidFill>
              <a:srgbClr val="B59F54"/>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('F2'!$A$1048564,'F2'!$A$1048567:$A$1048568)</c:f>
              <c:strCache>
                <c:ptCount val="3"/>
                <c:pt idx="0">
                  <c:v>نفايات الأسر المعيشية
Household Waste</c:v>
                </c:pt>
                <c:pt idx="1">
                  <c:v>الإنشاءات
 Construction</c:v>
                </c:pt>
                <c:pt idx="2">
                  <c:v>الأنشطة الاقتصادية الأخرى
Other Economic Activities</c:v>
                </c:pt>
              </c:strCache>
            </c:strRef>
          </c:cat>
          <c:val>
            <c:numRef>
              <c:extLst>
                <c:ext xmlns:c15="http://schemas.microsoft.com/office/drawing/2012/chart" uri="{02D57815-91ED-43cb-92C2-25804820EDAC}">
                  <c15:fullRef>
                    <c15:sqref>'F2'!$E$1048564:$E$1048568</c15:sqref>
                  </c15:fullRef>
                </c:ext>
              </c:extLst>
              <c:f>('F2'!$E$1048564,'F2'!$E$1048567:$E$1048568)</c:f>
              <c:numCache>
                <c:formatCode>General</c:formatCode>
                <c:ptCount val="3"/>
                <c:pt idx="0">
                  <c:v>601.37600500000008</c:v>
                </c:pt>
                <c:pt idx="1">
                  <c:v>405.05902299999997</c:v>
                </c:pt>
                <c:pt idx="2">
                  <c:v>270.03111000000001</c:v>
                </c:pt>
              </c:numCache>
            </c:numRef>
          </c:val>
          <c:extLst>
            <c:ext xmlns:c16="http://schemas.microsoft.com/office/drawing/2014/chart" uri="{C3380CC4-5D6E-409C-BE32-E72D297353CC}">
              <c16:uniqueId val="{00000003-529F-47D8-AF15-4770ABED7E50}"/>
            </c:ext>
          </c:extLst>
        </c:ser>
        <c:ser>
          <c:idx val="4"/>
          <c:order val="4"/>
          <c:tx>
            <c:strRef>
              <c:f>'F2'!$F$1048563</c:f>
              <c:strCache>
                <c:ptCount val="1"/>
                <c:pt idx="0">
                  <c:v>2021</c:v>
                </c:pt>
              </c:strCache>
            </c:strRef>
          </c:tx>
          <c:spPr>
            <a:solidFill>
              <a:srgbClr val="937F3F"/>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('F2'!$A$1048564,'F2'!$A$1048567:$A$1048568)</c:f>
              <c:strCache>
                <c:ptCount val="3"/>
                <c:pt idx="0">
                  <c:v>نفايات الأسر المعيشية
Household Waste</c:v>
                </c:pt>
                <c:pt idx="1">
                  <c:v>الإنشاءات
 Construction</c:v>
                </c:pt>
                <c:pt idx="2">
                  <c:v>الأنشطة الاقتصادية الأخرى
Other Economic Activities</c:v>
                </c:pt>
              </c:strCache>
            </c:strRef>
          </c:cat>
          <c:val>
            <c:numRef>
              <c:extLst>
                <c:ext xmlns:c15="http://schemas.microsoft.com/office/drawing/2012/chart" uri="{02D57815-91ED-43cb-92C2-25804820EDAC}">
                  <c15:fullRef>
                    <c15:sqref>'F2'!$F$1048564:$F$1048568</c15:sqref>
                  </c15:fullRef>
                </c:ext>
              </c:extLst>
              <c:f>('F2'!$F$1048564,'F2'!$F$1048567:$F$1048568)</c:f>
              <c:numCache>
                <c:formatCode>General</c:formatCode>
                <c:ptCount val="3"/>
                <c:pt idx="0">
                  <c:v>627.58834899999999</c:v>
                </c:pt>
                <c:pt idx="1">
                  <c:v>586.24281499999995</c:v>
                </c:pt>
                <c:pt idx="2">
                  <c:v>290.15299999999996</c:v>
                </c:pt>
              </c:numCache>
            </c:numRef>
          </c:val>
          <c:extLst>
            <c:ext xmlns:c16="http://schemas.microsoft.com/office/drawing/2014/chart" uri="{C3380CC4-5D6E-409C-BE32-E72D297353CC}">
              <c16:uniqueId val="{00000000-7757-4E08-992F-B4F6CB6AA9E2}"/>
            </c:ext>
          </c:extLst>
        </c:ser>
        <c:dLbls>
          <c:dLblPos val="inBase"/>
          <c:showLegendKey val="0"/>
          <c:showVal val="1"/>
          <c:showCatName val="0"/>
          <c:showSerName val="0"/>
          <c:showPercent val="0"/>
          <c:showBubbleSize val="0"/>
        </c:dLbls>
        <c:gapWidth val="150"/>
        <c:axId val="495410607"/>
        <c:axId val="495411023"/>
      </c:barChart>
      <c:catAx>
        <c:axId val="49541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crossAx val="495411023"/>
        <c:crosses val="autoZero"/>
        <c:auto val="1"/>
        <c:lblAlgn val="ctr"/>
        <c:lblOffset val="100"/>
        <c:noMultiLvlLbl val="0"/>
      </c:catAx>
      <c:valAx>
        <c:axId val="495411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1">
                  <a:defRPr sz="1000" b="0" i="0" u="none" strike="noStrike" kern="1200" baseline="0">
                    <a:solidFill>
                      <a:schemeClr val="tx1">
                        <a:lumMod val="65000"/>
                        <a:lumOff val="35000"/>
                      </a:schemeClr>
                    </a:solidFill>
                    <a:latin typeface="+mn-lt"/>
                    <a:ea typeface="+mn-ea"/>
                    <a:cs typeface="Sakkal Majalla" panose="02000000000000000000" pitchFamily="2" charset="-78"/>
                  </a:defRPr>
                </a:pPr>
                <a:r>
                  <a:rPr lang="ar-BH" sz="1100">
                    <a:latin typeface="+mj-lt"/>
                    <a:ea typeface="Nirmala UI Semilight" panose="020B0402040204020203" pitchFamily="34" charset="0"/>
                    <a:cs typeface="Sakkal Majalla" panose="02000000000000000000" pitchFamily="2" charset="-78"/>
                  </a:rPr>
                  <a:t>ألف طن</a:t>
                </a:r>
              </a:p>
              <a:p>
                <a:pPr algn="ctr" rtl="1">
                  <a:defRPr>
                    <a:cs typeface="Sakkal Majalla" panose="02000000000000000000" pitchFamily="2" charset="-78"/>
                  </a:defRPr>
                </a:pPr>
                <a:r>
                  <a:rPr lang="en-US" sz="900" b="0" i="0" u="none" strike="noStrike" kern="1200" baseline="0">
                    <a:solidFill>
                      <a:sysClr val="windowText" lastClr="000000">
                        <a:lumMod val="65000"/>
                        <a:lumOff val="35000"/>
                      </a:sysClr>
                    </a:solidFill>
                    <a:latin typeface="+mn-lt"/>
                    <a:ea typeface="+mn-ea"/>
                    <a:cs typeface="Sakkal Majalla" panose="02000000000000000000" pitchFamily="2" charset="-78"/>
                  </a:rPr>
                  <a:t>1,000 Tonnes</a:t>
                </a:r>
              </a:p>
            </c:rich>
          </c:tx>
          <c:layout>
            <c:manualLayout>
              <c:xMode val="edge"/>
              <c:yMode val="edge"/>
              <c:x val="5.7337541396282549E-3"/>
              <c:y val="4.6296296296296294E-3"/>
            </c:manualLayout>
          </c:layout>
          <c:overlay val="0"/>
          <c:spPr>
            <a:noFill/>
            <a:ln>
              <a:noFill/>
            </a:ln>
            <a:effectLst/>
          </c:spPr>
          <c:txPr>
            <a:bodyPr rot="0" spcFirstLastPara="1" vertOverflow="ellipsis" wrap="square" anchor="ctr" anchorCtr="1"/>
            <a:lstStyle/>
            <a:p>
              <a:pPr algn="ctr" rtl="1">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410607"/>
        <c:crosses val="autoZero"/>
        <c:crossBetween val="between"/>
        <c:majorUnit val="200"/>
      </c:valAx>
      <c:spPr>
        <a:noFill/>
        <a:ln>
          <a:noFill/>
        </a:ln>
        <a:effectLst/>
      </c:spPr>
    </c:plotArea>
    <c:legend>
      <c:legendPos val="b"/>
      <c:layout>
        <c:manualLayout>
          <c:xMode val="edge"/>
          <c:yMode val="edge"/>
          <c:x val="0.54338737437983853"/>
          <c:y val="8.8478419364246122E-2"/>
          <c:w val="0.441261560096399"/>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36167334911358E-2"/>
          <c:y val="0.17592592592592593"/>
          <c:w val="0.88878198762986949"/>
          <c:h val="0.65850135875939664"/>
        </c:manualLayout>
      </c:layout>
      <c:barChart>
        <c:barDir val="col"/>
        <c:grouping val="clustered"/>
        <c:varyColors val="0"/>
        <c:ser>
          <c:idx val="0"/>
          <c:order val="0"/>
          <c:tx>
            <c:strRef>
              <c:f>'F2'!$B$1048563</c:f>
              <c:strCache>
                <c:ptCount val="1"/>
                <c:pt idx="0">
                  <c:v>2017</c:v>
                </c:pt>
              </c:strCache>
            </c:strRef>
          </c:tx>
          <c:spPr>
            <a:solidFill>
              <a:srgbClr val="F1ECDF"/>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'F2'!$A$1048565:$A$1048566</c:f>
              <c:strCache>
                <c:ptCount val="2"/>
                <c:pt idx="0">
                  <c:v>الزراعة والحراجة و الصيد
 Agriculture, Forestry &amp; Fishing</c:v>
                </c:pt>
                <c:pt idx="1">
                  <c:v>التصنيع
 Manufacturing
</c:v>
                </c:pt>
              </c:strCache>
            </c:strRef>
          </c:cat>
          <c:val>
            <c:numRef>
              <c:extLst>
                <c:ext xmlns:c15="http://schemas.microsoft.com/office/drawing/2012/chart" uri="{02D57815-91ED-43cb-92C2-25804820EDAC}">
                  <c15:fullRef>
                    <c15:sqref>'F2'!$B$1048564:$B$1048568</c15:sqref>
                  </c15:fullRef>
                </c:ext>
              </c:extLst>
              <c:f>'F2'!$B$1048565:$B$1048566</c:f>
              <c:numCache>
                <c:formatCode>General</c:formatCode>
                <c:ptCount val="2"/>
                <c:pt idx="0">
                  <c:v>131.50372899999999</c:v>
                </c:pt>
                <c:pt idx="1">
                  <c:v>73.325029999999998</c:v>
                </c:pt>
              </c:numCache>
            </c:numRef>
          </c:val>
          <c:extLst>
            <c:ext xmlns:c16="http://schemas.microsoft.com/office/drawing/2014/chart" uri="{C3380CC4-5D6E-409C-BE32-E72D297353CC}">
              <c16:uniqueId val="{00000000-9F66-4EAD-9E77-F844DEC02214}"/>
            </c:ext>
          </c:extLst>
        </c:ser>
        <c:ser>
          <c:idx val="1"/>
          <c:order val="1"/>
          <c:tx>
            <c:strRef>
              <c:f>'F2'!$C$1048563</c:f>
              <c:strCache>
                <c:ptCount val="1"/>
                <c:pt idx="0">
                  <c:v>2018</c:v>
                </c:pt>
              </c:strCache>
            </c:strRef>
          </c:tx>
          <c:spPr>
            <a:solidFill>
              <a:srgbClr val="DED3B4"/>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'F2'!$A$1048565:$A$1048566</c:f>
              <c:strCache>
                <c:ptCount val="2"/>
                <c:pt idx="0">
                  <c:v>الزراعة والحراجة و الصيد
 Agriculture, Forestry &amp; Fishing</c:v>
                </c:pt>
                <c:pt idx="1">
                  <c:v>التصنيع
 Manufacturing
</c:v>
                </c:pt>
              </c:strCache>
            </c:strRef>
          </c:cat>
          <c:val>
            <c:numRef>
              <c:extLst>
                <c:ext xmlns:c15="http://schemas.microsoft.com/office/drawing/2012/chart" uri="{02D57815-91ED-43cb-92C2-25804820EDAC}">
                  <c15:fullRef>
                    <c15:sqref>'F2'!$C$1048564:$C$1048568</c15:sqref>
                  </c15:fullRef>
                </c:ext>
              </c:extLst>
              <c:f>'F2'!$C$1048565:$C$1048566</c:f>
              <c:numCache>
                <c:formatCode>General</c:formatCode>
                <c:ptCount val="2"/>
                <c:pt idx="0">
                  <c:v>110.073283</c:v>
                </c:pt>
                <c:pt idx="1">
                  <c:v>72.255583999999999</c:v>
                </c:pt>
              </c:numCache>
            </c:numRef>
          </c:val>
          <c:extLst>
            <c:ext xmlns:c16="http://schemas.microsoft.com/office/drawing/2014/chart" uri="{C3380CC4-5D6E-409C-BE32-E72D297353CC}">
              <c16:uniqueId val="{00000001-9F66-4EAD-9E77-F844DEC02214}"/>
            </c:ext>
          </c:extLst>
        </c:ser>
        <c:ser>
          <c:idx val="2"/>
          <c:order val="2"/>
          <c:tx>
            <c:strRef>
              <c:f>'F2'!$D$1048563</c:f>
              <c:strCache>
                <c:ptCount val="1"/>
                <c:pt idx="0">
                  <c:v>2019</c:v>
                </c:pt>
              </c:strCache>
            </c:strRef>
          </c:tx>
          <c:spPr>
            <a:solidFill>
              <a:srgbClr val="CAB984"/>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'F2'!$A$1048565:$A$1048566</c:f>
              <c:strCache>
                <c:ptCount val="2"/>
                <c:pt idx="0">
                  <c:v>الزراعة والحراجة و الصيد
 Agriculture, Forestry &amp; Fishing</c:v>
                </c:pt>
                <c:pt idx="1">
                  <c:v>التصنيع
 Manufacturing
</c:v>
                </c:pt>
              </c:strCache>
            </c:strRef>
          </c:cat>
          <c:val>
            <c:numRef>
              <c:extLst>
                <c:ext xmlns:c15="http://schemas.microsoft.com/office/drawing/2012/chart" uri="{02D57815-91ED-43cb-92C2-25804820EDAC}">
                  <c15:fullRef>
                    <c15:sqref>'F2'!$D$1048564:$D$1048568</c15:sqref>
                  </c15:fullRef>
                </c:ext>
              </c:extLst>
              <c:f>'F2'!$D$1048565:$D$1048566</c:f>
              <c:numCache>
                <c:formatCode>General</c:formatCode>
                <c:ptCount val="2"/>
                <c:pt idx="0">
                  <c:v>113.20394099999999</c:v>
                </c:pt>
                <c:pt idx="1">
                  <c:v>71.865529000000009</c:v>
                </c:pt>
              </c:numCache>
            </c:numRef>
          </c:val>
          <c:extLst>
            <c:ext xmlns:c16="http://schemas.microsoft.com/office/drawing/2014/chart" uri="{C3380CC4-5D6E-409C-BE32-E72D297353CC}">
              <c16:uniqueId val="{00000002-9F66-4EAD-9E77-F844DEC02214}"/>
            </c:ext>
          </c:extLst>
        </c:ser>
        <c:ser>
          <c:idx val="3"/>
          <c:order val="3"/>
          <c:tx>
            <c:strRef>
              <c:f>'F2'!$E$1048563</c:f>
              <c:strCache>
                <c:ptCount val="1"/>
                <c:pt idx="0">
                  <c:v>2020</c:v>
                </c:pt>
              </c:strCache>
            </c:strRef>
          </c:tx>
          <c:spPr>
            <a:solidFill>
              <a:srgbClr val="B59F54"/>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'F2'!$A$1048565:$A$1048566</c:f>
              <c:strCache>
                <c:ptCount val="2"/>
                <c:pt idx="0">
                  <c:v>الزراعة والحراجة و الصيد
 Agriculture, Forestry &amp; Fishing</c:v>
                </c:pt>
                <c:pt idx="1">
                  <c:v>التصنيع
 Manufacturing
</c:v>
                </c:pt>
              </c:strCache>
            </c:strRef>
          </c:cat>
          <c:val>
            <c:numRef>
              <c:extLst>
                <c:ext xmlns:c15="http://schemas.microsoft.com/office/drawing/2012/chart" uri="{02D57815-91ED-43cb-92C2-25804820EDAC}">
                  <c15:fullRef>
                    <c15:sqref>'F2'!$E$1048564:$E$1048568</c15:sqref>
                  </c15:fullRef>
                </c:ext>
              </c:extLst>
              <c:f>'F2'!$E$1048565:$E$1048566</c:f>
              <c:numCache>
                <c:formatCode>General</c:formatCode>
                <c:ptCount val="2"/>
                <c:pt idx="0">
                  <c:v>66.372147999999996</c:v>
                </c:pt>
                <c:pt idx="1">
                  <c:v>54.881</c:v>
                </c:pt>
              </c:numCache>
            </c:numRef>
          </c:val>
          <c:extLst>
            <c:ext xmlns:c16="http://schemas.microsoft.com/office/drawing/2014/chart" uri="{C3380CC4-5D6E-409C-BE32-E72D297353CC}">
              <c16:uniqueId val="{00000003-9F66-4EAD-9E77-F844DEC02214}"/>
            </c:ext>
          </c:extLst>
        </c:ser>
        <c:ser>
          <c:idx val="4"/>
          <c:order val="4"/>
          <c:tx>
            <c:strRef>
              <c:f>'F2'!$F$1048563</c:f>
              <c:strCache>
                <c:ptCount val="1"/>
                <c:pt idx="0">
                  <c:v>2021</c:v>
                </c:pt>
              </c:strCache>
            </c:strRef>
          </c:tx>
          <c:spPr>
            <a:solidFill>
              <a:srgbClr val="937F3F"/>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'F2'!$A$1048564:$A$1048568</c15:sqref>
                  </c15:fullRef>
                </c:ext>
              </c:extLst>
              <c:f>'F2'!$A$1048565:$A$1048566</c:f>
              <c:strCache>
                <c:ptCount val="2"/>
                <c:pt idx="0">
                  <c:v>الزراعة والحراجة و الصيد
 Agriculture, Forestry &amp; Fishing</c:v>
                </c:pt>
                <c:pt idx="1">
                  <c:v>التصنيع
 Manufacturing
</c:v>
                </c:pt>
              </c:strCache>
            </c:strRef>
          </c:cat>
          <c:val>
            <c:numRef>
              <c:extLst>
                <c:ext xmlns:c15="http://schemas.microsoft.com/office/drawing/2012/chart" uri="{02D57815-91ED-43cb-92C2-25804820EDAC}">
                  <c15:fullRef>
                    <c15:sqref>'F2'!$F$1048564:$F$1048568</c15:sqref>
                  </c15:fullRef>
                </c:ext>
              </c:extLst>
              <c:f>'F2'!$F$1048565:$F$1048566</c:f>
              <c:numCache>
                <c:formatCode>General</c:formatCode>
                <c:ptCount val="2"/>
                <c:pt idx="0">
                  <c:v>85.266350000000003</c:v>
                </c:pt>
                <c:pt idx="1">
                  <c:v>60.790999999999997</c:v>
                </c:pt>
              </c:numCache>
            </c:numRef>
          </c:val>
          <c:extLst>
            <c:ext xmlns:c16="http://schemas.microsoft.com/office/drawing/2014/chart" uri="{C3380CC4-5D6E-409C-BE32-E72D297353CC}">
              <c16:uniqueId val="{00000004-9F66-4EAD-9E77-F844DEC02214}"/>
            </c:ext>
          </c:extLst>
        </c:ser>
        <c:dLbls>
          <c:dLblPos val="inBase"/>
          <c:showLegendKey val="0"/>
          <c:showVal val="1"/>
          <c:showCatName val="0"/>
          <c:showSerName val="0"/>
          <c:showPercent val="0"/>
          <c:showBubbleSize val="0"/>
        </c:dLbls>
        <c:gapWidth val="150"/>
        <c:axId val="495410607"/>
        <c:axId val="495411023"/>
      </c:barChart>
      <c:catAx>
        <c:axId val="49541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crossAx val="495411023"/>
        <c:crosses val="autoZero"/>
        <c:auto val="1"/>
        <c:lblAlgn val="ctr"/>
        <c:lblOffset val="100"/>
        <c:noMultiLvlLbl val="0"/>
      </c:catAx>
      <c:valAx>
        <c:axId val="495411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ctr" rtl="1">
                  <a:defRPr sz="1000" b="0" i="0" u="none" strike="noStrike" kern="1200" baseline="0">
                    <a:solidFill>
                      <a:schemeClr val="tx1">
                        <a:lumMod val="65000"/>
                        <a:lumOff val="35000"/>
                      </a:schemeClr>
                    </a:solidFill>
                    <a:latin typeface="+mn-lt"/>
                    <a:ea typeface="+mn-ea"/>
                    <a:cs typeface="Sakkal Majalla" panose="02000000000000000000" pitchFamily="2" charset="-78"/>
                  </a:defRPr>
                </a:pPr>
                <a:r>
                  <a:rPr lang="ar-BH" sz="1100" b="0" i="0" baseline="0">
                    <a:effectLst/>
                    <a:latin typeface="+mn-lt"/>
                  </a:rPr>
                  <a:t>ألف طن</a:t>
                </a:r>
                <a:endParaRPr lang="en-US" sz="1100">
                  <a:effectLst/>
                  <a:latin typeface="+mn-lt"/>
                </a:endParaRPr>
              </a:p>
              <a:p>
                <a:pPr algn="ctr" rtl="1">
                  <a:defRPr>
                    <a:cs typeface="Sakkal Majalla" panose="02000000000000000000" pitchFamily="2" charset="-78"/>
                  </a:defRPr>
                </a:pPr>
                <a:r>
                  <a:rPr lang="en-US" sz="900" b="0" i="0" baseline="0">
                    <a:effectLst/>
                    <a:latin typeface="+mn-lt"/>
                  </a:rPr>
                  <a:t>1,000 Tonnes</a:t>
                </a:r>
                <a:endParaRPr lang="en-US" sz="900">
                  <a:effectLst/>
                  <a:latin typeface="+mn-lt"/>
                </a:endParaRPr>
              </a:p>
            </c:rich>
          </c:tx>
          <c:layout>
            <c:manualLayout>
              <c:xMode val="edge"/>
              <c:yMode val="edge"/>
              <c:x val="2.8934905631683556E-3"/>
              <c:y val="0"/>
            </c:manualLayout>
          </c:layout>
          <c:overlay val="0"/>
          <c:spPr>
            <a:noFill/>
            <a:ln>
              <a:noFill/>
            </a:ln>
            <a:effectLst/>
          </c:spPr>
          <c:txPr>
            <a:bodyPr rot="0" spcFirstLastPara="1" vertOverflow="ellipsis" wrap="square" anchor="ctr" anchorCtr="1"/>
            <a:lstStyle/>
            <a:p>
              <a:pPr algn="ctr" rtl="1">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410607"/>
        <c:crosses val="autoZero"/>
        <c:crossBetween val="between"/>
        <c:majorUnit val="30"/>
      </c:valAx>
      <c:spPr>
        <a:noFill/>
        <a:ln>
          <a:noFill/>
        </a:ln>
        <a:effectLst/>
      </c:spPr>
    </c:plotArea>
    <c:legend>
      <c:legendPos val="b"/>
      <c:layout>
        <c:manualLayout>
          <c:xMode val="edge"/>
          <c:yMode val="edge"/>
          <c:x val="0.54338737437983853"/>
          <c:y val="8.8478419364246122E-2"/>
          <c:w val="0.44023850201492387"/>
          <c:h val="8.53904199475065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3813094791723"/>
          <c:y val="0.16666666666666666"/>
          <c:w val="0.84708273073008733"/>
          <c:h val="0.72593394575678039"/>
        </c:manualLayout>
      </c:layout>
      <c:lineChart>
        <c:grouping val="standard"/>
        <c:varyColors val="0"/>
        <c:ser>
          <c:idx val="1"/>
          <c:order val="0"/>
          <c:tx>
            <c:v>النفايات البلدية المجمعة Municipal Waste Collected</c:v>
          </c:tx>
          <c:spPr>
            <a:ln>
              <a:solidFill>
                <a:srgbClr val="B59F54"/>
              </a:solidFill>
            </a:ln>
          </c:spPr>
          <c:marker>
            <c:symbol val="none"/>
          </c:marker>
          <c:cat>
            <c:numRef>
              <c:f>'T2'!$C$5:$G$5</c:f>
              <c:numCache>
                <c:formatCode>0_);\(0\)</c:formatCode>
                <c:ptCount val="5"/>
                <c:pt idx="0">
                  <c:v>2017</c:v>
                </c:pt>
                <c:pt idx="1">
                  <c:v>2018</c:v>
                </c:pt>
                <c:pt idx="2">
                  <c:v>2019</c:v>
                </c:pt>
                <c:pt idx="3">
                  <c:v>2020</c:v>
                </c:pt>
                <c:pt idx="4">
                  <c:v>2021</c:v>
                </c:pt>
              </c:numCache>
            </c:numRef>
          </c:cat>
          <c:val>
            <c:numRef>
              <c:f>'T2'!$C$14:$G$14</c:f>
              <c:numCache>
                <c:formatCode>_(* #,##0.0_);_(* \(#,##0.0\);_(* "-"?_);_(@_)</c:formatCode>
                <c:ptCount val="5"/>
                <c:pt idx="0">
                  <c:v>2142.0145505</c:v>
                </c:pt>
                <c:pt idx="1">
                  <c:v>1818.7378919672719</c:v>
                </c:pt>
                <c:pt idx="2">
                  <c:v>1372.618989232639</c:v>
                </c:pt>
                <c:pt idx="3">
                  <c:v>1397.719286</c:v>
                </c:pt>
                <c:pt idx="4">
                  <c:v>1650.041514</c:v>
                </c:pt>
              </c:numCache>
            </c:numRef>
          </c:val>
          <c:smooth val="0"/>
          <c:extLst>
            <c:ext xmlns:c16="http://schemas.microsoft.com/office/drawing/2014/chart" uri="{C3380CC4-5D6E-409C-BE32-E72D297353CC}">
              <c16:uniqueId val="{00000006-4F9E-40E7-B79C-6283C57C2691}"/>
            </c:ext>
          </c:extLst>
        </c:ser>
        <c:ser>
          <c:idx val="0"/>
          <c:order val="1"/>
          <c:tx>
            <c:v>النفايات البلدية المجمعة Municipal Waste Collected</c:v>
          </c:tx>
          <c:spPr>
            <a:ln w="28575" cap="rnd">
              <a:solidFill>
                <a:srgbClr val="B59F54"/>
              </a:solidFill>
              <a:round/>
            </a:ln>
            <a:effectLst/>
          </c:spPr>
          <c:marker>
            <c:symbol val="none"/>
          </c:marker>
          <c:dPt>
            <c:idx val="1"/>
            <c:bubble3D val="0"/>
            <c:extLst>
              <c:ext xmlns:c16="http://schemas.microsoft.com/office/drawing/2014/chart" uri="{C3380CC4-5D6E-409C-BE32-E72D297353CC}">
                <c16:uniqueId val="{00000007-4F9E-40E7-B79C-6283C57C2691}"/>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'T2'!$C$5:$G$5</c:f>
              <c:numCache>
                <c:formatCode>0_);\(0\)</c:formatCode>
                <c:ptCount val="5"/>
                <c:pt idx="0">
                  <c:v>2017</c:v>
                </c:pt>
                <c:pt idx="1">
                  <c:v>2018</c:v>
                </c:pt>
                <c:pt idx="2">
                  <c:v>2019</c:v>
                </c:pt>
                <c:pt idx="3">
                  <c:v>2020</c:v>
                </c:pt>
                <c:pt idx="4">
                  <c:v>2021</c:v>
                </c:pt>
              </c:numCache>
            </c:numRef>
          </c:cat>
          <c:val>
            <c:numRef>
              <c:f>'T2'!$C$14:$G$14</c:f>
              <c:numCache>
                <c:formatCode>_(* #,##0.0_);_(* \(#,##0.0\);_(* "-"?_);_(@_)</c:formatCode>
                <c:ptCount val="5"/>
                <c:pt idx="0">
                  <c:v>2142.0145505</c:v>
                </c:pt>
                <c:pt idx="1">
                  <c:v>1818.7378919672719</c:v>
                </c:pt>
                <c:pt idx="2">
                  <c:v>1372.618989232639</c:v>
                </c:pt>
                <c:pt idx="3">
                  <c:v>1397.719286</c:v>
                </c:pt>
                <c:pt idx="4">
                  <c:v>1650.041514</c:v>
                </c:pt>
              </c:numCache>
            </c:numRef>
          </c:val>
          <c:smooth val="0"/>
          <c:extLst>
            <c:ext xmlns:c16="http://schemas.microsoft.com/office/drawing/2014/chart" uri="{C3380CC4-5D6E-409C-BE32-E72D297353CC}">
              <c16:uniqueId val="{00000005-4F9E-40E7-B79C-6283C57C2691}"/>
            </c:ext>
          </c:extLst>
        </c:ser>
        <c:dLbls>
          <c:showLegendKey val="0"/>
          <c:showVal val="0"/>
          <c:showCatName val="0"/>
          <c:showSerName val="0"/>
          <c:showPercent val="0"/>
          <c:showBubbleSize val="0"/>
        </c:dLbls>
        <c:smooth val="0"/>
        <c:axId val="1378548031"/>
        <c:axId val="1378543455"/>
      </c:lineChart>
      <c:catAx>
        <c:axId val="1378548031"/>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378543455"/>
        <c:crosses val="autoZero"/>
        <c:auto val="1"/>
        <c:lblAlgn val="ctr"/>
        <c:lblOffset val="100"/>
        <c:noMultiLvlLbl val="0"/>
      </c:catAx>
      <c:valAx>
        <c:axId val="13785434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200">
                    <a:latin typeface="+mn-lt"/>
                    <a:cs typeface="Sakkal Majalla" panose="02000000000000000000" pitchFamily="2" charset="-78"/>
                  </a:rPr>
                  <a:t>ألف طن</a:t>
                </a:r>
              </a:p>
              <a:p>
                <a:pPr>
                  <a:defRPr sz="1000" b="0" i="0" u="none" strike="noStrike" kern="1200" baseline="0">
                    <a:solidFill>
                      <a:schemeClr val="tx1">
                        <a:lumMod val="65000"/>
                        <a:lumOff val="35000"/>
                      </a:schemeClr>
                    </a:solidFill>
                    <a:latin typeface="+mn-lt"/>
                    <a:ea typeface="+mn-ea"/>
                    <a:cs typeface="+mn-cs"/>
                  </a:defRPr>
                </a:pPr>
                <a:r>
                  <a:rPr lang="en-US" sz="900">
                    <a:latin typeface="+mn-lt"/>
                  </a:rPr>
                  <a:t>1,000 Tonnes</a:t>
                </a:r>
              </a:p>
            </c:rich>
          </c:tx>
          <c:layout>
            <c:manualLayout>
              <c:xMode val="edge"/>
              <c:yMode val="edge"/>
              <c:x val="0"/>
              <c:y val="2.5386410032079325E-3"/>
            </c:manualLayout>
          </c:layout>
          <c:overlay val="0"/>
          <c:spPr>
            <a:noFill/>
            <a:ln>
              <a:noFill/>
            </a:ln>
            <a:effectLst/>
          </c:sp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548031"/>
        <c:crosses val="autoZero"/>
        <c:crossBetween val="between"/>
      </c:valAx>
    </c:plotArea>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0687235524132"/>
          <c:y val="8.7962962962962965E-2"/>
          <c:w val="0.5357142857142857"/>
          <c:h val="0.875"/>
        </c:manualLayout>
      </c:layout>
      <c:pieChart>
        <c:varyColors val="1"/>
        <c:ser>
          <c:idx val="0"/>
          <c:order val="0"/>
          <c:tx>
            <c:strRef>
              <c:f>'F2'!$F$1048558:$F$1048560</c:f>
              <c:strCache>
                <c:ptCount val="3"/>
                <c:pt idx="0">
                  <c:v>560.136537</c:v>
                </c:pt>
                <c:pt idx="1">
                  <c:v>1064.059177</c:v>
                </c:pt>
                <c:pt idx="2">
                  <c:v>1.0098</c:v>
                </c:pt>
              </c:strCache>
            </c:strRef>
          </c:tx>
          <c:spPr>
            <a:solidFill>
              <a:srgbClr val="B59F54"/>
            </a:solidFill>
            <a:ln>
              <a:solidFill>
                <a:schemeClr val="bg1"/>
              </a:solidFill>
            </a:ln>
          </c:spPr>
          <c:dPt>
            <c:idx val="0"/>
            <c:bubble3D val="0"/>
            <c:spPr>
              <a:solidFill>
                <a:srgbClr val="B59F54"/>
              </a:solidFill>
              <a:ln>
                <a:solidFill>
                  <a:schemeClr val="bg1"/>
                </a:solidFill>
              </a:ln>
              <a:effectLst/>
            </c:spPr>
            <c:extLst>
              <c:ext xmlns:c16="http://schemas.microsoft.com/office/drawing/2014/chart" uri="{C3380CC4-5D6E-409C-BE32-E72D297353CC}">
                <c16:uniqueId val="{0000000C-4CFD-4734-96A7-8C5775089D6F}"/>
              </c:ext>
            </c:extLst>
          </c:dPt>
          <c:dPt>
            <c:idx val="1"/>
            <c:bubble3D val="0"/>
            <c:spPr>
              <a:solidFill>
                <a:srgbClr val="622C1F"/>
              </a:solidFill>
              <a:ln>
                <a:solidFill>
                  <a:schemeClr val="bg1"/>
                </a:solidFill>
              </a:ln>
              <a:effectLst/>
            </c:spPr>
            <c:extLst>
              <c:ext xmlns:c16="http://schemas.microsoft.com/office/drawing/2014/chart" uri="{C3380CC4-5D6E-409C-BE32-E72D297353CC}">
                <c16:uniqueId val="{0000000B-4CFD-4734-96A7-8C5775089D6F}"/>
              </c:ext>
            </c:extLst>
          </c:dPt>
          <c:dPt>
            <c:idx val="2"/>
            <c:bubble3D val="0"/>
            <c:spPr>
              <a:solidFill>
                <a:srgbClr val="910015"/>
              </a:solidFill>
              <a:ln>
                <a:solidFill>
                  <a:schemeClr val="bg1"/>
                </a:solidFill>
              </a:ln>
              <a:effectLst/>
            </c:spPr>
            <c:extLst>
              <c:ext xmlns:c16="http://schemas.microsoft.com/office/drawing/2014/chart" uri="{C3380CC4-5D6E-409C-BE32-E72D297353CC}">
                <c16:uniqueId val="{0000000A-4CFD-4734-96A7-8C5775089D6F}"/>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4CFD-4734-96A7-8C5775089D6F}"/>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CFD-4734-96A7-8C5775089D6F}"/>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91001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A-4CFD-4734-96A7-8C5775089D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'F2'!$A$1048558:$A$1048560</c:f>
              <c:strCache>
                <c:ptCount val="3"/>
                <c:pt idx="0">
                  <c:v>إعادة التدوير Recycling</c:v>
                </c:pt>
                <c:pt idx="1">
                  <c:v>دفن النفايات Landfilling</c:v>
                </c:pt>
                <c:pt idx="2">
                  <c:v>تحويل إلى سماد Composting</c:v>
                </c:pt>
              </c:strCache>
            </c:strRef>
          </c:cat>
          <c:val>
            <c:numRef>
              <c:f>'F2'!$F$1048558:$F$1048560</c:f>
              <c:numCache>
                <c:formatCode>General</c:formatCode>
                <c:ptCount val="3"/>
                <c:pt idx="0">
                  <c:v>560.13653699999998</c:v>
                </c:pt>
                <c:pt idx="1">
                  <c:v>1064.0591769999999</c:v>
                </c:pt>
                <c:pt idx="2">
                  <c:v>1.0097999999999998</c:v>
                </c:pt>
              </c:numCache>
            </c:numRef>
          </c:val>
          <c:extLst>
            <c:ext xmlns:c16="http://schemas.microsoft.com/office/drawing/2014/chart" uri="{C3380CC4-5D6E-409C-BE32-E72D297353CC}">
              <c16:uniqueId val="{00000009-4CFD-4734-96A7-8C5775089D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8679067017473938"/>
          <c:y val="0.29681175269757948"/>
          <c:w val="0.29453109218416157"/>
          <c:h val="0.441356445027704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18142176703412E-2"/>
          <c:y val="0.11574074074074074"/>
          <c:w val="0.88916590263646345"/>
          <c:h val="0.75718285214348202"/>
        </c:manualLayout>
      </c:layout>
      <c:barChart>
        <c:barDir val="col"/>
        <c:grouping val="percentStacked"/>
        <c:varyColors val="0"/>
        <c:ser>
          <c:idx val="0"/>
          <c:order val="0"/>
          <c:tx>
            <c:strRef>
              <c:f>'F2'!$A$1048560</c:f>
              <c:strCache>
                <c:ptCount val="1"/>
                <c:pt idx="0">
                  <c:v>تحويل إلى سماد Composting</c:v>
                </c:pt>
              </c:strCache>
            </c:strRef>
          </c:tx>
          <c:spPr>
            <a:solidFill>
              <a:srgbClr val="91001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83C-465A-B9A2-2815C38D2994}"/>
                </c:ext>
              </c:extLst>
            </c:dLbl>
            <c:dLbl>
              <c:idx val="1"/>
              <c:delete val="1"/>
              <c:extLst>
                <c:ext xmlns:c15="http://schemas.microsoft.com/office/drawing/2012/chart" uri="{CE6537A1-D6FC-4f65-9D91-7224C49458BB}"/>
                <c:ext xmlns:c16="http://schemas.microsoft.com/office/drawing/2014/chart" uri="{C3380CC4-5D6E-409C-BE32-E72D297353CC}">
                  <c16:uniqueId val="{00000001-583C-465A-B9A2-2815C38D2994}"/>
                </c:ext>
              </c:extLst>
            </c:dLbl>
            <c:dLbl>
              <c:idx val="2"/>
              <c:delete val="1"/>
              <c:extLst>
                <c:ext xmlns:c15="http://schemas.microsoft.com/office/drawing/2012/chart" uri="{CE6537A1-D6FC-4f65-9D91-7224C49458BB}"/>
                <c:ext xmlns:c16="http://schemas.microsoft.com/office/drawing/2014/chart" uri="{C3380CC4-5D6E-409C-BE32-E72D297353CC}">
                  <c16:uniqueId val="{00000002-583C-465A-B9A2-2815C38D2994}"/>
                </c:ext>
              </c:extLst>
            </c:dLbl>
            <c:dLbl>
              <c:idx val="3"/>
              <c:delete val="1"/>
              <c:extLst>
                <c:ext xmlns:c15="http://schemas.microsoft.com/office/drawing/2012/chart" uri="{CE6537A1-D6FC-4f65-9D91-7224C49458BB}"/>
                <c:ext xmlns:c16="http://schemas.microsoft.com/office/drawing/2014/chart" uri="{C3380CC4-5D6E-409C-BE32-E72D297353CC}">
                  <c16:uniqueId val="{00000003-583C-465A-B9A2-2815C38D2994}"/>
                </c:ext>
              </c:extLst>
            </c:dLbl>
            <c:dLbl>
              <c:idx val="4"/>
              <c:layout>
                <c:manualLayout>
                  <c:x val="0"/>
                  <c:y val="-3.57278069643638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3C-465A-B9A2-2815C38D29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10015"/>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'F2'!$H$1048557:$L$1048557</c:f>
              <c:numCache>
                <c:formatCode>General</c:formatCode>
                <c:ptCount val="5"/>
                <c:pt idx="0">
                  <c:v>2017</c:v>
                </c:pt>
                <c:pt idx="1">
                  <c:v>2018</c:v>
                </c:pt>
                <c:pt idx="2">
                  <c:v>2019</c:v>
                </c:pt>
                <c:pt idx="3">
                  <c:v>2020</c:v>
                </c:pt>
                <c:pt idx="4">
                  <c:v>2021</c:v>
                </c:pt>
              </c:numCache>
            </c:numRef>
          </c:cat>
          <c:val>
            <c:numRef>
              <c:f>'F2'!$H$1048560:$L$1048560</c:f>
              <c:numCache>
                <c:formatCode>General</c:formatCode>
                <c:ptCount val="5"/>
                <c:pt idx="0">
                  <c:v>0</c:v>
                </c:pt>
                <c:pt idx="1">
                  <c:v>1.7814551587174515E-2</c:v>
                </c:pt>
                <c:pt idx="2">
                  <c:v>3.9471987802157146E-2</c:v>
                </c:pt>
                <c:pt idx="3">
                  <c:v>4.8292958876722539E-2</c:v>
                </c:pt>
                <c:pt idx="4">
                  <c:v>6.119846024674018E-2</c:v>
                </c:pt>
              </c:numCache>
            </c:numRef>
          </c:val>
          <c:extLst>
            <c:ext xmlns:c16="http://schemas.microsoft.com/office/drawing/2014/chart" uri="{C3380CC4-5D6E-409C-BE32-E72D297353CC}">
              <c16:uniqueId val="{0000000C-99BA-4CEB-BE50-525BD3A92045}"/>
            </c:ext>
          </c:extLst>
        </c:ser>
        <c:ser>
          <c:idx val="1"/>
          <c:order val="1"/>
          <c:tx>
            <c:strRef>
              <c:f>'F2'!$A$1048561</c:f>
              <c:strCache>
                <c:ptCount val="1"/>
                <c:pt idx="0">
                  <c:v>أماكن أخرى Other Locations</c:v>
                </c:pt>
              </c:strCache>
            </c:strRef>
          </c:tx>
          <c:spPr>
            <a:solidFill>
              <a:srgbClr val="595959"/>
            </a:solidFill>
            <a:ln>
              <a:noFill/>
            </a:ln>
            <a:effectLst/>
          </c:spPr>
          <c:invertIfNegative val="0"/>
          <c:dLbls>
            <c:dLbl>
              <c:idx val="0"/>
              <c:layout>
                <c:manualLayout>
                  <c:x val="0"/>
                  <c:y val="-3.628117913832216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BA-4CEB-BE50-525BD3A92045}"/>
                </c:ext>
              </c:extLst>
            </c:dLbl>
            <c:dLbl>
              <c:idx val="1"/>
              <c:layout>
                <c:manualLayout>
                  <c:x val="-4.8261807331361305E-17"/>
                  <c:y val="-4.535147392290249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BA-4CEB-BE50-525BD3A92045}"/>
                </c:ext>
              </c:extLst>
            </c:dLbl>
            <c:dLbl>
              <c:idx val="2"/>
              <c:layout>
                <c:manualLayout>
                  <c:x val="0"/>
                  <c:y val="-4.08163265306122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BA-4CEB-BE50-525BD3A92045}"/>
                </c:ext>
              </c:extLst>
            </c:dLbl>
            <c:dLbl>
              <c:idx val="3"/>
              <c:layout>
                <c:manualLayout>
                  <c:x val="0"/>
                  <c:y val="-4.535147392290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9BA-4CEB-BE50-525BD3A92045}"/>
                </c:ext>
              </c:extLst>
            </c:dLbl>
            <c:dLbl>
              <c:idx val="4"/>
              <c:layout>
                <c:manualLayout>
                  <c:x val="0"/>
                  <c:y val="-7.71042085419739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9BA-4CEB-BE50-525BD3A920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'F2'!$H$1048557:$L$1048557</c:f>
              <c:numCache>
                <c:formatCode>General</c:formatCode>
                <c:ptCount val="5"/>
                <c:pt idx="0">
                  <c:v>2017</c:v>
                </c:pt>
                <c:pt idx="1">
                  <c:v>2018</c:v>
                </c:pt>
                <c:pt idx="2">
                  <c:v>2019</c:v>
                </c:pt>
                <c:pt idx="3">
                  <c:v>2020</c:v>
                </c:pt>
                <c:pt idx="4">
                  <c:v>2021</c:v>
                </c:pt>
              </c:numCache>
            </c:numRef>
          </c:cat>
          <c:val>
            <c:numRef>
              <c:f>'F2'!$H$1048561:$L$1048561</c:f>
              <c:numCache>
                <c:formatCode>General</c:formatCode>
                <c:ptCount val="5"/>
                <c:pt idx="0">
                  <c:v>0.82032776088744896</c:v>
                </c:pt>
                <c:pt idx="1">
                  <c:v>2.3169913700109075</c:v>
                </c:pt>
                <c:pt idx="2">
                  <c:v>3.3260504450344821</c:v>
                </c:pt>
                <c:pt idx="3">
                  <c:v>4.2729610014124102</c:v>
                </c:pt>
                <c:pt idx="4">
                  <c:v>1.5051742510279651</c:v>
                </c:pt>
              </c:numCache>
            </c:numRef>
          </c:val>
          <c:extLst>
            <c:ext xmlns:c16="http://schemas.microsoft.com/office/drawing/2014/chart" uri="{C3380CC4-5D6E-409C-BE32-E72D297353CC}">
              <c16:uniqueId val="{0000000D-99BA-4CEB-BE50-525BD3A92045}"/>
            </c:ext>
          </c:extLst>
        </c:ser>
        <c:ser>
          <c:idx val="2"/>
          <c:order val="2"/>
          <c:tx>
            <c:strRef>
              <c:f>'F2'!$A$1048558</c:f>
              <c:strCache>
                <c:ptCount val="1"/>
                <c:pt idx="0">
                  <c:v>إعادة التدوير Recycling</c:v>
                </c:pt>
              </c:strCache>
            </c:strRef>
          </c:tx>
          <c:spPr>
            <a:solidFill>
              <a:srgbClr val="B59F5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83C-465A-B9A2-2815C38D2994}"/>
                </c:ext>
              </c:extLst>
            </c:dLbl>
            <c:dLbl>
              <c:idx val="1"/>
              <c:delete val="1"/>
              <c:extLst>
                <c:ext xmlns:c15="http://schemas.microsoft.com/office/drawing/2012/chart" uri="{CE6537A1-D6FC-4f65-9D91-7224C49458BB}"/>
                <c:ext xmlns:c16="http://schemas.microsoft.com/office/drawing/2014/chart" uri="{C3380CC4-5D6E-409C-BE32-E72D297353CC}">
                  <c16:uniqueId val="{00000010-99BA-4CEB-BE50-525BD3A920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'F2'!$H$1048557:$L$1048557</c:f>
              <c:numCache>
                <c:formatCode>General</c:formatCode>
                <c:ptCount val="5"/>
                <c:pt idx="0">
                  <c:v>2017</c:v>
                </c:pt>
                <c:pt idx="1">
                  <c:v>2018</c:v>
                </c:pt>
                <c:pt idx="2">
                  <c:v>2019</c:v>
                </c:pt>
                <c:pt idx="3">
                  <c:v>2020</c:v>
                </c:pt>
                <c:pt idx="4">
                  <c:v>2021</c:v>
                </c:pt>
              </c:numCache>
            </c:numRef>
          </c:cat>
          <c:val>
            <c:numRef>
              <c:f>'F2'!$H$1048558:$L$1048558</c:f>
              <c:numCache>
                <c:formatCode>General</c:formatCode>
                <c:ptCount val="5"/>
                <c:pt idx="0">
                  <c:v>8.7658134701359026E-4</c:v>
                </c:pt>
                <c:pt idx="1">
                  <c:v>2.4999186233926741E-3</c:v>
                </c:pt>
                <c:pt idx="2">
                  <c:v>16.853687589005855</c:v>
                </c:pt>
                <c:pt idx="3">
                  <c:v>24.451980767760546</c:v>
                </c:pt>
                <c:pt idx="4">
                  <c:v>33.946814807230361</c:v>
                </c:pt>
              </c:numCache>
            </c:numRef>
          </c:val>
          <c:extLst>
            <c:ext xmlns:c16="http://schemas.microsoft.com/office/drawing/2014/chart" uri="{C3380CC4-5D6E-409C-BE32-E72D297353CC}">
              <c16:uniqueId val="{0000000E-99BA-4CEB-BE50-525BD3A92045}"/>
            </c:ext>
          </c:extLst>
        </c:ser>
        <c:ser>
          <c:idx val="3"/>
          <c:order val="3"/>
          <c:tx>
            <c:strRef>
              <c:f>'F2'!$A$1048559</c:f>
              <c:strCache>
                <c:ptCount val="1"/>
                <c:pt idx="0">
                  <c:v>دفن النفايات Landfilling</c:v>
                </c:pt>
              </c:strCache>
            </c:strRef>
          </c:tx>
          <c:spPr>
            <a:solidFill>
              <a:srgbClr val="622C1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'F2'!$H$1048557:$L$1048557</c:f>
              <c:numCache>
                <c:formatCode>General</c:formatCode>
                <c:ptCount val="5"/>
                <c:pt idx="0">
                  <c:v>2017</c:v>
                </c:pt>
                <c:pt idx="1">
                  <c:v>2018</c:v>
                </c:pt>
                <c:pt idx="2">
                  <c:v>2019</c:v>
                </c:pt>
                <c:pt idx="3">
                  <c:v>2020</c:v>
                </c:pt>
                <c:pt idx="4">
                  <c:v>2021</c:v>
                </c:pt>
              </c:numCache>
            </c:numRef>
          </c:cat>
          <c:val>
            <c:numRef>
              <c:f>'F2'!$H$1048559:$L$1048559</c:f>
              <c:numCache>
                <c:formatCode>General</c:formatCode>
                <c:ptCount val="5"/>
                <c:pt idx="0">
                  <c:v>99.178795657765534</c:v>
                </c:pt>
                <c:pt idx="1">
                  <c:v>97.662694159778525</c:v>
                </c:pt>
                <c:pt idx="2">
                  <c:v>79.7807899781575</c:v>
                </c:pt>
                <c:pt idx="3">
                  <c:v>71.226765271950327</c:v>
                </c:pt>
                <c:pt idx="4">
                  <c:v>64.486812481494923</c:v>
                </c:pt>
              </c:numCache>
            </c:numRef>
          </c:val>
          <c:extLst>
            <c:ext xmlns:c16="http://schemas.microsoft.com/office/drawing/2014/chart" uri="{C3380CC4-5D6E-409C-BE32-E72D297353CC}">
              <c16:uniqueId val="{0000000F-99BA-4CEB-BE50-525BD3A92045}"/>
            </c:ext>
          </c:extLst>
        </c:ser>
        <c:dLbls>
          <c:dLblPos val="ctr"/>
          <c:showLegendKey val="0"/>
          <c:showVal val="1"/>
          <c:showCatName val="0"/>
          <c:showSerName val="0"/>
          <c:showPercent val="0"/>
          <c:showBubbleSize val="0"/>
        </c:dLbls>
        <c:gapWidth val="150"/>
        <c:overlap val="100"/>
        <c:axId val="610547983"/>
        <c:axId val="610550063"/>
      </c:barChart>
      <c:catAx>
        <c:axId val="61054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10550063"/>
        <c:crosses val="autoZero"/>
        <c:auto val="1"/>
        <c:lblAlgn val="ctr"/>
        <c:lblOffset val="100"/>
        <c:noMultiLvlLbl val="0"/>
      </c:catAx>
      <c:valAx>
        <c:axId val="610550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547983"/>
        <c:crosses val="autoZero"/>
        <c:crossBetween val="between"/>
        <c:majorUnit val="0.2"/>
      </c:valAx>
      <c:spPr>
        <a:noFill/>
        <a:ln>
          <a:noFill/>
        </a:ln>
        <a:effectLst/>
      </c:spPr>
    </c:plotArea>
    <c:legend>
      <c:legendPos val="b"/>
      <c:layout>
        <c:manualLayout>
          <c:xMode val="edge"/>
          <c:yMode val="edge"/>
          <c:x val="1.4599081364829394E-2"/>
          <c:y val="2.1091061533974921E-2"/>
          <c:w val="0.98540091863517065"/>
          <c:h val="9.42235345581802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93367235345579"/>
          <c:y val="0.18055555555555552"/>
          <c:w val="0.84223762394284052"/>
          <c:h val="0.66725138524351113"/>
        </c:manualLayout>
      </c:layout>
      <c:lineChart>
        <c:grouping val="standard"/>
        <c:varyColors val="0"/>
        <c:ser>
          <c:idx val="0"/>
          <c:order val="0"/>
          <c:tx>
            <c:strRef>
              <c:f>'F3'!$A$1048563</c:f>
              <c:strCache>
                <c:ptCount val="1"/>
                <c:pt idx="0">
                  <c:v>العاصمة Capital</c:v>
                </c:pt>
              </c:strCache>
            </c:strRef>
          </c:tx>
          <c:spPr>
            <a:ln w="28575" cap="rnd">
              <a:solidFill>
                <a:srgbClr val="595959"/>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2A-4821-8CE8-59BCA53A7856}"/>
                </c:ext>
              </c:extLst>
            </c:dLbl>
            <c:dLbl>
              <c:idx val="1"/>
              <c:delete val="1"/>
              <c:extLst>
                <c:ext xmlns:c15="http://schemas.microsoft.com/office/drawing/2012/chart" uri="{CE6537A1-D6FC-4f65-9D91-7224C49458BB}"/>
                <c:ext xmlns:c16="http://schemas.microsoft.com/office/drawing/2014/chart" uri="{C3380CC4-5D6E-409C-BE32-E72D297353CC}">
                  <c16:uniqueId val="{00000000-B180-429F-9DB2-5833661162AA}"/>
                </c:ext>
              </c:extLst>
            </c:dLbl>
            <c:dLbl>
              <c:idx val="2"/>
              <c:delete val="1"/>
              <c:extLst>
                <c:ext xmlns:c15="http://schemas.microsoft.com/office/drawing/2012/chart" uri="{CE6537A1-D6FC-4f65-9D91-7224C49458BB}"/>
                <c:ext xmlns:c16="http://schemas.microsoft.com/office/drawing/2014/chart" uri="{C3380CC4-5D6E-409C-BE32-E72D297353CC}">
                  <c16:uniqueId val="{00000001-B180-429F-9DB2-5833661162AA}"/>
                </c:ext>
              </c:extLst>
            </c:dLbl>
            <c:dLbl>
              <c:idx val="3"/>
              <c:delete val="1"/>
              <c:extLst>
                <c:ext xmlns:c15="http://schemas.microsoft.com/office/drawing/2012/chart" uri="{CE6537A1-D6FC-4f65-9D91-7224C49458BB}"/>
                <c:ext xmlns:c16="http://schemas.microsoft.com/office/drawing/2014/chart" uri="{C3380CC4-5D6E-409C-BE32-E72D297353CC}">
                  <c16:uniqueId val="{00000002-B180-429F-9DB2-5833661162AA}"/>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595959"/>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6E-472E-8056-493562994F2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'F3'!$B$1048562:$F$1048562</c:f>
              <c:numCache>
                <c:formatCode>General</c:formatCode>
                <c:ptCount val="5"/>
                <c:pt idx="0">
                  <c:v>2017</c:v>
                </c:pt>
                <c:pt idx="1">
                  <c:v>2018</c:v>
                </c:pt>
                <c:pt idx="2">
                  <c:v>2019</c:v>
                </c:pt>
                <c:pt idx="3">
                  <c:v>2020</c:v>
                </c:pt>
                <c:pt idx="4">
                  <c:v>2021</c:v>
                </c:pt>
              </c:numCache>
            </c:numRef>
          </c:cat>
          <c:val>
            <c:numRef>
              <c:f>'F3'!$B$1048563:$F$1048563</c:f>
              <c:numCache>
                <c:formatCode>General</c:formatCode>
                <c:ptCount val="5"/>
                <c:pt idx="0">
                  <c:v>218.07</c:v>
                </c:pt>
                <c:pt idx="1">
                  <c:v>213.35</c:v>
                </c:pt>
                <c:pt idx="2">
                  <c:v>218.16</c:v>
                </c:pt>
                <c:pt idx="3">
                  <c:v>221.82</c:v>
                </c:pt>
                <c:pt idx="4">
                  <c:v>220.6</c:v>
                </c:pt>
              </c:numCache>
            </c:numRef>
          </c:val>
          <c:smooth val="0"/>
          <c:extLst>
            <c:ext xmlns:c16="http://schemas.microsoft.com/office/drawing/2014/chart" uri="{C3380CC4-5D6E-409C-BE32-E72D297353CC}">
              <c16:uniqueId val="{00000003-B180-429F-9DB2-5833661162AA}"/>
            </c:ext>
          </c:extLst>
        </c:ser>
        <c:ser>
          <c:idx val="1"/>
          <c:order val="1"/>
          <c:tx>
            <c:strRef>
              <c:f>'F3'!$A$1048564</c:f>
              <c:strCache>
                <c:ptCount val="1"/>
                <c:pt idx="0">
                  <c:v>المحرق Muharraq</c:v>
                </c:pt>
              </c:strCache>
            </c:strRef>
          </c:tx>
          <c:spPr>
            <a:ln w="28575" cap="rnd">
              <a:solidFill>
                <a:srgbClr val="622C1F"/>
              </a:solidFill>
              <a:round/>
            </a:ln>
            <a:effectLst/>
          </c:spPr>
          <c:marker>
            <c:symbol val="none"/>
          </c:marker>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80-429F-9DB2-5833661162AA}"/>
                </c:ext>
              </c:extLst>
            </c:dLbl>
            <c:dLbl>
              <c:idx val="1"/>
              <c:delete val="1"/>
              <c:extLst>
                <c:ext xmlns:c15="http://schemas.microsoft.com/office/drawing/2012/chart" uri="{CE6537A1-D6FC-4f65-9D91-7224C49458BB}"/>
                <c:ext xmlns:c16="http://schemas.microsoft.com/office/drawing/2014/chart" uri="{C3380CC4-5D6E-409C-BE32-E72D297353CC}">
                  <c16:uniqueId val="{00000005-B180-429F-9DB2-5833661162AA}"/>
                </c:ext>
              </c:extLst>
            </c:dLbl>
            <c:dLbl>
              <c:idx val="2"/>
              <c:delete val="1"/>
              <c:extLst>
                <c:ext xmlns:c15="http://schemas.microsoft.com/office/drawing/2012/chart" uri="{CE6537A1-D6FC-4f65-9D91-7224C49458BB}"/>
                <c:ext xmlns:c16="http://schemas.microsoft.com/office/drawing/2014/chart" uri="{C3380CC4-5D6E-409C-BE32-E72D297353CC}">
                  <c16:uniqueId val="{00000006-B180-429F-9DB2-5833661162AA}"/>
                </c:ext>
              </c:extLst>
            </c:dLbl>
            <c:dLbl>
              <c:idx val="3"/>
              <c:delete val="1"/>
              <c:extLst>
                <c:ext xmlns:c15="http://schemas.microsoft.com/office/drawing/2012/chart" uri="{CE6537A1-D6FC-4f65-9D91-7224C49458BB}"/>
                <c:ext xmlns:c16="http://schemas.microsoft.com/office/drawing/2014/chart" uri="{C3380CC4-5D6E-409C-BE32-E72D297353CC}">
                  <c16:uniqueId val="{00000007-B180-429F-9DB2-5833661162AA}"/>
                </c:ext>
              </c:extLst>
            </c:dLbl>
            <c:dLbl>
              <c:idx val="4"/>
              <c:layout>
                <c:manualLayout>
                  <c:x val="0"/>
                  <c:y val="2.314814814814806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622C1F"/>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6E-472E-8056-493562994F2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'F3'!$B$1048562:$F$1048562</c:f>
              <c:numCache>
                <c:formatCode>General</c:formatCode>
                <c:ptCount val="5"/>
                <c:pt idx="0">
                  <c:v>2017</c:v>
                </c:pt>
                <c:pt idx="1">
                  <c:v>2018</c:v>
                </c:pt>
                <c:pt idx="2">
                  <c:v>2019</c:v>
                </c:pt>
                <c:pt idx="3">
                  <c:v>2020</c:v>
                </c:pt>
                <c:pt idx="4">
                  <c:v>2021</c:v>
                </c:pt>
              </c:numCache>
            </c:numRef>
          </c:cat>
          <c:val>
            <c:numRef>
              <c:f>'F3'!$B$1048564:$F$1048564</c:f>
              <c:numCache>
                <c:formatCode>General</c:formatCode>
                <c:ptCount val="5"/>
                <c:pt idx="0">
                  <c:v>108.69</c:v>
                </c:pt>
                <c:pt idx="1">
                  <c:v>111.96</c:v>
                </c:pt>
                <c:pt idx="2">
                  <c:v>106.43</c:v>
                </c:pt>
                <c:pt idx="3">
                  <c:v>98.21</c:v>
                </c:pt>
                <c:pt idx="4">
                  <c:v>105.48</c:v>
                </c:pt>
              </c:numCache>
            </c:numRef>
          </c:val>
          <c:smooth val="0"/>
          <c:extLst>
            <c:ext xmlns:c16="http://schemas.microsoft.com/office/drawing/2014/chart" uri="{C3380CC4-5D6E-409C-BE32-E72D297353CC}">
              <c16:uniqueId val="{00000008-B180-429F-9DB2-5833661162AA}"/>
            </c:ext>
          </c:extLst>
        </c:ser>
        <c:ser>
          <c:idx val="2"/>
          <c:order val="2"/>
          <c:tx>
            <c:strRef>
              <c:f>'F3'!$A$1048565</c:f>
              <c:strCache>
                <c:ptCount val="1"/>
                <c:pt idx="0">
                  <c:v>الشمالية Northern</c:v>
                </c:pt>
              </c:strCache>
            </c:strRef>
          </c:tx>
          <c:spPr>
            <a:ln w="28575" cap="rnd">
              <a:solidFill>
                <a:srgbClr val="910015"/>
              </a:solidFill>
              <a:round/>
            </a:ln>
            <a:effectLst/>
          </c:spPr>
          <c:marker>
            <c:symbol val="none"/>
          </c:marker>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10015"/>
                      </a:solidFill>
                      <a:latin typeface="+mn-lt"/>
                      <a:ea typeface="+mn-ea"/>
                      <a:cs typeface="+mn-cs"/>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1-4D6E-472E-8056-493562994F2D}"/>
                </c:ext>
              </c:extLst>
            </c:dLbl>
            <c:dLbl>
              <c:idx val="1"/>
              <c:delete val="1"/>
              <c:extLst>
                <c:ext xmlns:c15="http://schemas.microsoft.com/office/drawing/2012/chart" uri="{CE6537A1-D6FC-4f65-9D91-7224C49458BB}"/>
                <c:ext xmlns:c16="http://schemas.microsoft.com/office/drawing/2014/chart" uri="{C3380CC4-5D6E-409C-BE32-E72D297353CC}">
                  <c16:uniqueId val="{00000009-B180-429F-9DB2-5833661162AA}"/>
                </c:ext>
              </c:extLst>
            </c:dLbl>
            <c:dLbl>
              <c:idx val="2"/>
              <c:delete val="1"/>
              <c:extLst>
                <c:ext xmlns:c15="http://schemas.microsoft.com/office/drawing/2012/chart" uri="{CE6537A1-D6FC-4f65-9D91-7224C49458BB}"/>
                <c:ext xmlns:c16="http://schemas.microsoft.com/office/drawing/2014/chart" uri="{C3380CC4-5D6E-409C-BE32-E72D297353CC}">
                  <c16:uniqueId val="{0000000A-B180-429F-9DB2-5833661162AA}"/>
                </c:ext>
              </c:extLst>
            </c:dLbl>
            <c:dLbl>
              <c:idx val="3"/>
              <c:delete val="1"/>
              <c:extLst>
                <c:ext xmlns:c15="http://schemas.microsoft.com/office/drawing/2012/chart" uri="{CE6537A1-D6FC-4f65-9D91-7224C49458BB}"/>
                <c:ext xmlns:c16="http://schemas.microsoft.com/office/drawing/2014/chart" uri="{C3380CC4-5D6E-409C-BE32-E72D297353CC}">
                  <c16:uniqueId val="{0000000B-B180-429F-9DB2-5833661162AA}"/>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910015"/>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6E-472E-8056-493562994F2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'F3'!$B$1048562:$F$1048562</c:f>
              <c:numCache>
                <c:formatCode>General</c:formatCode>
                <c:ptCount val="5"/>
                <c:pt idx="0">
                  <c:v>2017</c:v>
                </c:pt>
                <c:pt idx="1">
                  <c:v>2018</c:v>
                </c:pt>
                <c:pt idx="2">
                  <c:v>2019</c:v>
                </c:pt>
                <c:pt idx="3">
                  <c:v>2020</c:v>
                </c:pt>
                <c:pt idx="4">
                  <c:v>2021</c:v>
                </c:pt>
              </c:numCache>
            </c:numRef>
          </c:cat>
          <c:val>
            <c:numRef>
              <c:f>'F3'!$B$1048565:$F$1048565</c:f>
              <c:numCache>
                <c:formatCode>General</c:formatCode>
                <c:ptCount val="5"/>
                <c:pt idx="0">
                  <c:v>133.96</c:v>
                </c:pt>
                <c:pt idx="1">
                  <c:v>140.16999999999999</c:v>
                </c:pt>
                <c:pt idx="2">
                  <c:v>144.83000000000001</c:v>
                </c:pt>
                <c:pt idx="3">
                  <c:v>171.69</c:v>
                </c:pt>
                <c:pt idx="4">
                  <c:v>192.55</c:v>
                </c:pt>
              </c:numCache>
            </c:numRef>
          </c:val>
          <c:smooth val="0"/>
          <c:extLst>
            <c:ext xmlns:c16="http://schemas.microsoft.com/office/drawing/2014/chart" uri="{C3380CC4-5D6E-409C-BE32-E72D297353CC}">
              <c16:uniqueId val="{0000000C-B180-429F-9DB2-5833661162AA}"/>
            </c:ext>
          </c:extLst>
        </c:ser>
        <c:ser>
          <c:idx val="3"/>
          <c:order val="3"/>
          <c:tx>
            <c:strRef>
              <c:f>'F3'!$A$1048566</c:f>
              <c:strCache>
                <c:ptCount val="1"/>
                <c:pt idx="0">
                  <c:v>الجنوبية Southern</c:v>
                </c:pt>
              </c:strCache>
            </c:strRef>
          </c:tx>
          <c:spPr>
            <a:ln w="28575" cap="rnd">
              <a:solidFill>
                <a:srgbClr val="B59F54"/>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E-B180-429F-9DB2-5833661162AA}"/>
                </c:ext>
              </c:extLst>
            </c:dLbl>
            <c:dLbl>
              <c:idx val="2"/>
              <c:delete val="1"/>
              <c:extLst>
                <c:ext xmlns:c15="http://schemas.microsoft.com/office/drawing/2012/chart" uri="{CE6537A1-D6FC-4f65-9D91-7224C49458BB}"/>
                <c:ext xmlns:c16="http://schemas.microsoft.com/office/drawing/2014/chart" uri="{C3380CC4-5D6E-409C-BE32-E72D297353CC}">
                  <c16:uniqueId val="{0000000F-B180-429F-9DB2-5833661162AA}"/>
                </c:ext>
              </c:extLst>
            </c:dLbl>
            <c:dLbl>
              <c:idx val="3"/>
              <c:delete val="1"/>
              <c:extLst>
                <c:ext xmlns:c15="http://schemas.microsoft.com/office/drawing/2012/chart" uri="{CE6537A1-D6FC-4f65-9D91-7224C49458BB}"/>
                <c:ext xmlns:c16="http://schemas.microsoft.com/office/drawing/2014/chart" uri="{C3380CC4-5D6E-409C-BE32-E72D297353CC}">
                  <c16:uniqueId val="{00000010-B180-429F-9DB2-5833661162AA}"/>
                </c:ext>
              </c:extLst>
            </c:dLbl>
            <c:dLbl>
              <c:idx val="4"/>
              <c:layout>
                <c:manualLayout>
                  <c:x val="0"/>
                  <c:y val="-2.777777777777786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6E-472E-8056-493562994F2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'F3'!$B$1048562:$F$1048562</c:f>
              <c:numCache>
                <c:formatCode>General</c:formatCode>
                <c:ptCount val="5"/>
                <c:pt idx="0">
                  <c:v>2017</c:v>
                </c:pt>
                <c:pt idx="1">
                  <c:v>2018</c:v>
                </c:pt>
                <c:pt idx="2">
                  <c:v>2019</c:v>
                </c:pt>
                <c:pt idx="3">
                  <c:v>2020</c:v>
                </c:pt>
                <c:pt idx="4">
                  <c:v>2021</c:v>
                </c:pt>
              </c:numCache>
            </c:numRef>
          </c:cat>
          <c:val>
            <c:numRef>
              <c:f>'F3'!$B$1048566:$F$1048566</c:f>
              <c:numCache>
                <c:formatCode>General</c:formatCode>
                <c:ptCount val="5"/>
                <c:pt idx="0">
                  <c:v>98.36</c:v>
                </c:pt>
                <c:pt idx="1">
                  <c:v>98.48</c:v>
                </c:pt>
                <c:pt idx="2">
                  <c:v>96.42</c:v>
                </c:pt>
                <c:pt idx="3">
                  <c:v>109.66</c:v>
                </c:pt>
                <c:pt idx="4">
                  <c:v>108.95</c:v>
                </c:pt>
              </c:numCache>
            </c:numRef>
          </c:val>
          <c:smooth val="0"/>
          <c:extLst>
            <c:ext xmlns:c16="http://schemas.microsoft.com/office/drawing/2014/chart" uri="{C3380CC4-5D6E-409C-BE32-E72D297353CC}">
              <c16:uniqueId val="{00000011-B180-429F-9DB2-5833661162AA}"/>
            </c:ext>
          </c:extLst>
        </c:ser>
        <c:dLbls>
          <c:dLblPos val="t"/>
          <c:showLegendKey val="0"/>
          <c:showVal val="1"/>
          <c:showCatName val="0"/>
          <c:showSerName val="0"/>
          <c:showPercent val="0"/>
          <c:showBubbleSize val="0"/>
        </c:dLbls>
        <c:smooth val="0"/>
        <c:axId val="495410607"/>
        <c:axId val="495411023"/>
      </c:lineChart>
      <c:catAx>
        <c:axId val="49541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95411023"/>
        <c:crosses val="autoZero"/>
        <c:auto val="1"/>
        <c:lblAlgn val="ctr"/>
        <c:lblOffset val="100"/>
        <c:noMultiLvlLbl val="0"/>
      </c:catAx>
      <c:valAx>
        <c:axId val="495411023"/>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0">
                  <a:defRPr sz="1000" b="0" i="0" u="none" strike="noStrike" kern="1200" baseline="0">
                    <a:solidFill>
                      <a:schemeClr val="tx1">
                        <a:lumMod val="65000"/>
                        <a:lumOff val="35000"/>
                      </a:schemeClr>
                    </a:solidFill>
                    <a:latin typeface="+mn-lt"/>
                    <a:ea typeface="+mn-ea"/>
                    <a:cs typeface="Sakkal Majalla" panose="02000000000000000000" pitchFamily="2" charset="-78"/>
                  </a:defRPr>
                </a:pPr>
                <a:r>
                  <a:rPr lang="ar-BH" sz="1200" b="0" i="0" baseline="0">
                    <a:effectLst/>
                    <a:latin typeface="+mn-lt"/>
                  </a:rPr>
                  <a:t>ألف طن</a:t>
                </a:r>
                <a:endParaRPr lang="en-US" sz="1200">
                  <a:effectLst/>
                  <a:latin typeface="+mn-lt"/>
                </a:endParaRPr>
              </a:p>
              <a:p>
                <a:pPr rtl="0">
                  <a:defRPr>
                    <a:cs typeface="Sakkal Majalla" panose="02000000000000000000" pitchFamily="2" charset="-78"/>
                  </a:defRPr>
                </a:pPr>
                <a:r>
                  <a:rPr lang="en-US" sz="900" b="0" i="0" baseline="0">
                    <a:effectLst/>
                    <a:latin typeface="+mn-lt"/>
                  </a:rPr>
                  <a:t>1,000 Tonnes</a:t>
                </a:r>
                <a:endParaRPr lang="en-US" sz="900">
                  <a:effectLst/>
                  <a:latin typeface="+mn-lt"/>
                </a:endParaRPr>
              </a:p>
            </c:rich>
          </c:tx>
          <c:layout>
            <c:manualLayout>
              <c:xMode val="edge"/>
              <c:yMode val="edge"/>
              <c:x val="2.8935185185185184E-3"/>
              <c:y val="4.447360746573344E-3"/>
            </c:manualLayout>
          </c:layout>
          <c:overlay val="0"/>
          <c:spPr>
            <a:noFill/>
            <a:ln>
              <a:noFill/>
            </a:ln>
            <a:effectLst/>
          </c:spPr>
          <c:txPr>
            <a:bodyPr rot="0" spcFirstLastPara="1" vertOverflow="ellipsis" wrap="square" anchor="ctr" anchorCtr="1"/>
            <a:lstStyle/>
            <a:p>
              <a:pPr rtl="0">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410607"/>
        <c:crosses val="autoZero"/>
        <c:crossBetween val="between"/>
        <c:majorUnit val="40"/>
      </c:valAx>
      <c:spPr>
        <a:noFill/>
        <a:ln>
          <a:noFill/>
        </a:ln>
        <a:effectLst/>
      </c:spPr>
    </c:plotArea>
    <c:legend>
      <c:legendPos val="b"/>
      <c:layout>
        <c:manualLayout>
          <c:xMode val="edge"/>
          <c:yMode val="edge"/>
          <c:x val="0.40133851762651479"/>
          <c:y val="9.7747156605424313E-3"/>
          <c:w val="0.59866148237348515"/>
          <c:h val="0.173353382910469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0687235524132"/>
          <c:y val="8.7962962962962965E-2"/>
          <c:w val="0.5357142857142857"/>
          <c:h val="0.875"/>
        </c:manualLayout>
      </c:layout>
      <c:pieChart>
        <c:varyColors val="1"/>
        <c:ser>
          <c:idx val="0"/>
          <c:order val="0"/>
          <c:tx>
            <c:v>2021</c:v>
          </c:tx>
          <c:spPr>
            <a:ln w="12700">
              <a:solidFill>
                <a:schemeClr val="bg1"/>
              </a:solidFill>
            </a:ln>
          </c:spPr>
          <c:dPt>
            <c:idx val="0"/>
            <c:bubble3D val="0"/>
            <c:spPr>
              <a:solidFill>
                <a:srgbClr val="595959"/>
              </a:solidFill>
              <a:ln w="12700">
                <a:solidFill>
                  <a:schemeClr val="bg1"/>
                </a:solidFill>
              </a:ln>
              <a:effectLst/>
            </c:spPr>
            <c:extLst>
              <c:ext xmlns:c16="http://schemas.microsoft.com/office/drawing/2014/chart" uri="{C3380CC4-5D6E-409C-BE32-E72D297353CC}">
                <c16:uniqueId val="{00000001-C7E3-42A8-8D04-24D765A250E7}"/>
              </c:ext>
            </c:extLst>
          </c:dPt>
          <c:dPt>
            <c:idx val="1"/>
            <c:bubble3D val="0"/>
            <c:spPr>
              <a:solidFill>
                <a:srgbClr val="622C1F"/>
              </a:solidFill>
              <a:ln w="12700">
                <a:solidFill>
                  <a:schemeClr val="bg1"/>
                </a:solidFill>
              </a:ln>
              <a:effectLst/>
            </c:spPr>
            <c:extLst>
              <c:ext xmlns:c16="http://schemas.microsoft.com/office/drawing/2014/chart" uri="{C3380CC4-5D6E-409C-BE32-E72D297353CC}">
                <c16:uniqueId val="{00000003-C7E3-42A8-8D04-24D765A250E7}"/>
              </c:ext>
            </c:extLst>
          </c:dPt>
          <c:dPt>
            <c:idx val="2"/>
            <c:bubble3D val="0"/>
            <c:spPr>
              <a:solidFill>
                <a:srgbClr val="910015"/>
              </a:solidFill>
              <a:ln w="12700">
                <a:solidFill>
                  <a:schemeClr val="bg1"/>
                </a:solidFill>
              </a:ln>
              <a:effectLst/>
            </c:spPr>
            <c:extLst>
              <c:ext xmlns:c16="http://schemas.microsoft.com/office/drawing/2014/chart" uri="{C3380CC4-5D6E-409C-BE32-E72D297353CC}">
                <c16:uniqueId val="{00000005-C7E3-42A8-8D04-24D765A250E7}"/>
              </c:ext>
            </c:extLst>
          </c:dPt>
          <c:dPt>
            <c:idx val="3"/>
            <c:bubble3D val="0"/>
            <c:spPr>
              <a:solidFill>
                <a:srgbClr val="B59F54"/>
              </a:solidFill>
              <a:ln w="12700">
                <a:solidFill>
                  <a:schemeClr val="bg1"/>
                </a:solidFill>
              </a:ln>
              <a:effectLst/>
            </c:spPr>
            <c:extLst>
              <c:ext xmlns:c16="http://schemas.microsoft.com/office/drawing/2014/chart" uri="{C3380CC4-5D6E-409C-BE32-E72D297353CC}">
                <c16:uniqueId val="{00000007-C7E3-42A8-8D04-24D765A250E7}"/>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595959"/>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C7E3-42A8-8D04-24D765A250E7}"/>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622C1F"/>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C7E3-42A8-8D04-24D765A250E7}"/>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91001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C7E3-42A8-8D04-24D765A250E7}"/>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B59F5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C7E3-42A8-8D04-24D765A250E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'F3'!$A$1048563:$A$1048566</c:f>
              <c:strCache>
                <c:ptCount val="4"/>
                <c:pt idx="0">
                  <c:v>العاصمة Capital</c:v>
                </c:pt>
                <c:pt idx="1">
                  <c:v>المحرق Muharraq</c:v>
                </c:pt>
                <c:pt idx="2">
                  <c:v>الشمالية Northern</c:v>
                </c:pt>
                <c:pt idx="3">
                  <c:v>الجنوبية Southern</c:v>
                </c:pt>
              </c:strCache>
            </c:strRef>
          </c:cat>
          <c:val>
            <c:numRef>
              <c:f>'F3'!$F$1048563:$F$1048566</c:f>
              <c:numCache>
                <c:formatCode>General</c:formatCode>
                <c:ptCount val="4"/>
                <c:pt idx="0">
                  <c:v>220.6</c:v>
                </c:pt>
                <c:pt idx="1">
                  <c:v>105.48</c:v>
                </c:pt>
                <c:pt idx="2">
                  <c:v>192.55</c:v>
                </c:pt>
                <c:pt idx="3">
                  <c:v>108.95</c:v>
                </c:pt>
              </c:numCache>
            </c:numRef>
          </c:val>
          <c:extLst>
            <c:ext xmlns:c16="http://schemas.microsoft.com/office/drawing/2014/chart" uri="{C3380CC4-5D6E-409C-BE32-E72D297353CC}">
              <c16:uniqueId val="{00000008-C7E3-42A8-8D04-24D765A250E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2141992841881375"/>
          <c:y val="0.30607101195683872"/>
          <c:w val="0.25137125688089196"/>
          <c:h val="0.4387839020122485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44485886632582E-2"/>
          <c:y val="8.7962962962962965E-2"/>
          <c:w val="0.92892687756135739"/>
          <c:h val="0.7598439778361038"/>
        </c:manualLayout>
      </c:layout>
      <c:barChart>
        <c:barDir val="col"/>
        <c:grouping val="clustered"/>
        <c:varyColors val="0"/>
        <c:ser>
          <c:idx val="0"/>
          <c:order val="0"/>
          <c:tx>
            <c:strRef>
              <c:f>'F4'!$B$1048554</c:f>
              <c:strCache>
                <c:ptCount val="1"/>
                <c:pt idx="0">
                  <c:v>2018</c:v>
                </c:pt>
              </c:strCache>
            </c:strRef>
          </c:tx>
          <c:spPr>
            <a:solidFill>
              <a:srgbClr val="E3DABF"/>
            </a:solidFill>
            <a:ln>
              <a:noFill/>
            </a:ln>
            <a:effectLst/>
          </c:spPr>
          <c:invertIfNegative val="0"/>
          <c:dLbls>
            <c:dLbl>
              <c:idx val="1"/>
              <c:layout>
                <c:manualLayout>
                  <c:x val="-2.6718174660603881E-17"/>
                  <c:y val="5.199863905900651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C-4E38-A17E-CA78246B79A6}"/>
                </c:ext>
              </c:extLst>
            </c:dLbl>
            <c:dLbl>
              <c:idx val="3"/>
              <c:layout>
                <c:manualLayout>
                  <c:x val="0"/>
                  <c:y val="6.420336346845532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C-4E38-A17E-CA78246B79A6}"/>
                </c:ext>
              </c:extLst>
            </c:dLbl>
            <c:dLbl>
              <c:idx val="4"/>
              <c:layout>
                <c:manualLayout>
                  <c:x val="0"/>
                  <c:y val="6.724263633712453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6C-4E38-A17E-CA78246B79A6}"/>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'F4'!$A$1048555:$A$1048561</c:f>
              <c:strCache>
                <c:ptCount val="7"/>
                <c:pt idx="0">
                  <c:v>ورق، ورق مقوى
Paper, Paperboard</c:v>
                </c:pt>
                <c:pt idx="1">
                  <c:v>أنسجة
Textiles</c:v>
                </c:pt>
                <c:pt idx="2">
                  <c:v>بلاستيك
Plastics</c:v>
                </c:pt>
                <c:pt idx="3">
                  <c:v>زجاج
Glass</c:v>
                </c:pt>
                <c:pt idx="4">
                  <c:v>معدن
Metals</c:v>
                </c:pt>
                <c:pt idx="5">
                  <c:v>مواد أخرى غير عضوية
Other Inorganic Material</c:v>
                </c:pt>
                <c:pt idx="6">
                  <c:v>مواد عضوية
Organic Material</c:v>
                </c:pt>
              </c:strCache>
            </c:strRef>
          </c:cat>
          <c:val>
            <c:numRef>
              <c:f>'F4'!$B$1048555:$B$1048561</c:f>
              <c:numCache>
                <c:formatCode>General</c:formatCode>
                <c:ptCount val="7"/>
                <c:pt idx="0">
                  <c:v>8.6999999999999993</c:v>
                </c:pt>
                <c:pt idx="1">
                  <c:v>2</c:v>
                </c:pt>
                <c:pt idx="2">
                  <c:v>27</c:v>
                </c:pt>
                <c:pt idx="3">
                  <c:v>2.6</c:v>
                </c:pt>
                <c:pt idx="4">
                  <c:v>2.8</c:v>
                </c:pt>
                <c:pt idx="5">
                  <c:v>12</c:v>
                </c:pt>
                <c:pt idx="6">
                  <c:v>44.9</c:v>
                </c:pt>
              </c:numCache>
            </c:numRef>
          </c:val>
          <c:extLst>
            <c:ext xmlns:c16="http://schemas.microsoft.com/office/drawing/2014/chart" uri="{C3380CC4-5D6E-409C-BE32-E72D297353CC}">
              <c16:uniqueId val="{00000000-7EE1-4BFF-AA0B-7978915249AE}"/>
            </c:ext>
          </c:extLst>
        </c:ser>
        <c:ser>
          <c:idx val="1"/>
          <c:order val="1"/>
          <c:tx>
            <c:strRef>
              <c:f>'F4'!$C$1048554</c:f>
              <c:strCache>
                <c:ptCount val="1"/>
                <c:pt idx="0">
                  <c:v>2019</c:v>
                </c:pt>
              </c:strCache>
            </c:strRef>
          </c:tx>
          <c:spPr>
            <a:solidFill>
              <a:srgbClr val="CAB984"/>
            </a:solidFill>
            <a:ln>
              <a:noFill/>
            </a:ln>
            <a:effectLst/>
          </c:spPr>
          <c:invertIfNegative val="0"/>
          <c:dLbls>
            <c:dLbl>
              <c:idx val="1"/>
              <c:layout>
                <c:manualLayout>
                  <c:x val="0"/>
                  <c:y val="7.251458151064450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6C-4E38-A17E-CA78246B79A6}"/>
                </c:ext>
              </c:extLst>
            </c:dLbl>
            <c:dLbl>
              <c:idx val="3"/>
              <c:layout>
                <c:manualLayout>
                  <c:x val="0"/>
                  <c:y val="5.660469524642752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6C-4E38-A17E-CA78246B79A6}"/>
                </c:ext>
              </c:extLst>
            </c:dLbl>
            <c:dLbl>
              <c:idx val="4"/>
              <c:layout>
                <c:manualLayout>
                  <c:x val="7.2874328533148382E-4"/>
                  <c:y val="4.442390881695332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9795909421243223E-2"/>
                      <c:h val="4.5740740740740735E-2"/>
                    </c:manualLayout>
                  </c15:layout>
                </c:ext>
                <c:ext xmlns:c16="http://schemas.microsoft.com/office/drawing/2014/chart" uri="{C3380CC4-5D6E-409C-BE32-E72D297353CC}">
                  <c16:uniqueId val="{00000008-B96C-4E38-A17E-CA78246B79A6}"/>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'F4'!$A$1048555:$A$1048561</c:f>
              <c:strCache>
                <c:ptCount val="7"/>
                <c:pt idx="0">
                  <c:v>ورق، ورق مقوى
Paper, Paperboard</c:v>
                </c:pt>
                <c:pt idx="1">
                  <c:v>أنسجة
Textiles</c:v>
                </c:pt>
                <c:pt idx="2">
                  <c:v>بلاستيك
Plastics</c:v>
                </c:pt>
                <c:pt idx="3">
                  <c:v>زجاج
Glass</c:v>
                </c:pt>
                <c:pt idx="4">
                  <c:v>معدن
Metals</c:v>
                </c:pt>
                <c:pt idx="5">
                  <c:v>مواد أخرى غير عضوية
Other Inorganic Material</c:v>
                </c:pt>
                <c:pt idx="6">
                  <c:v>مواد عضوية
Organic Material</c:v>
                </c:pt>
              </c:strCache>
            </c:strRef>
          </c:cat>
          <c:val>
            <c:numRef>
              <c:f>'F4'!$C$1048555:$C$1048561</c:f>
              <c:numCache>
                <c:formatCode>General</c:formatCode>
                <c:ptCount val="7"/>
                <c:pt idx="0">
                  <c:v>9.35</c:v>
                </c:pt>
                <c:pt idx="1">
                  <c:v>3.35</c:v>
                </c:pt>
                <c:pt idx="2">
                  <c:v>34.950000000000003</c:v>
                </c:pt>
                <c:pt idx="3">
                  <c:v>2.1</c:v>
                </c:pt>
                <c:pt idx="4">
                  <c:v>1.4</c:v>
                </c:pt>
                <c:pt idx="5">
                  <c:v>19.100000000000001</c:v>
                </c:pt>
                <c:pt idx="6">
                  <c:v>29.7</c:v>
                </c:pt>
              </c:numCache>
            </c:numRef>
          </c:val>
          <c:extLst>
            <c:ext xmlns:c16="http://schemas.microsoft.com/office/drawing/2014/chart" uri="{C3380CC4-5D6E-409C-BE32-E72D297353CC}">
              <c16:uniqueId val="{00000001-7EE1-4BFF-AA0B-7978915249AE}"/>
            </c:ext>
          </c:extLst>
        </c:ser>
        <c:ser>
          <c:idx val="2"/>
          <c:order val="2"/>
          <c:tx>
            <c:strRef>
              <c:f>'F4'!$D$1048554</c:f>
              <c:strCache>
                <c:ptCount val="1"/>
                <c:pt idx="0">
                  <c:v>2021</c:v>
                </c:pt>
              </c:strCache>
            </c:strRef>
          </c:tx>
          <c:spPr>
            <a:solidFill>
              <a:srgbClr val="B59F54"/>
            </a:solidFill>
            <a:ln>
              <a:noFill/>
            </a:ln>
            <a:effectLst/>
          </c:spPr>
          <c:invertIfNegative val="0"/>
          <c:dLbls>
            <c:dLbl>
              <c:idx val="1"/>
              <c:layout>
                <c:manualLayout>
                  <c:x val="0"/>
                  <c:y val="5.347137163410129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C-4E38-A17E-CA78246B79A6}"/>
                </c:ext>
              </c:extLst>
            </c:dLbl>
            <c:dLbl>
              <c:idx val="3"/>
              <c:layout>
                <c:manualLayout>
                  <c:x val="0"/>
                  <c:y val="7.175464178088850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C-4E38-A17E-CA78246B79A6}"/>
                </c:ext>
              </c:extLst>
            </c:dLbl>
            <c:dLbl>
              <c:idx val="4"/>
              <c:layout>
                <c:manualLayout>
                  <c:x val="-1.0687269864241553E-16"/>
                  <c:y val="5.204578594342373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C-4E38-A17E-CA78246B79A6}"/>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'F4'!$A$1048555:$A$1048561</c:f>
              <c:strCache>
                <c:ptCount val="7"/>
                <c:pt idx="0">
                  <c:v>ورق، ورق مقوى
Paper, Paperboard</c:v>
                </c:pt>
                <c:pt idx="1">
                  <c:v>أنسجة
Textiles</c:v>
                </c:pt>
                <c:pt idx="2">
                  <c:v>بلاستيك
Plastics</c:v>
                </c:pt>
                <c:pt idx="3">
                  <c:v>زجاج
Glass</c:v>
                </c:pt>
                <c:pt idx="4">
                  <c:v>معدن
Metals</c:v>
                </c:pt>
                <c:pt idx="5">
                  <c:v>مواد أخرى غير عضوية
Other Inorganic Material</c:v>
                </c:pt>
                <c:pt idx="6">
                  <c:v>مواد عضوية
Organic Material</c:v>
                </c:pt>
              </c:strCache>
            </c:strRef>
          </c:cat>
          <c:val>
            <c:numRef>
              <c:f>'F4'!$D$1048555:$D$1048561</c:f>
              <c:numCache>
                <c:formatCode>General</c:formatCode>
                <c:ptCount val="7"/>
                <c:pt idx="0">
                  <c:v>8.1</c:v>
                </c:pt>
                <c:pt idx="1">
                  <c:v>2.2999999999999998</c:v>
                </c:pt>
                <c:pt idx="2">
                  <c:v>35.5</c:v>
                </c:pt>
                <c:pt idx="3">
                  <c:v>3.3</c:v>
                </c:pt>
                <c:pt idx="4">
                  <c:v>1.8</c:v>
                </c:pt>
                <c:pt idx="5">
                  <c:v>10.9</c:v>
                </c:pt>
                <c:pt idx="6">
                  <c:v>38.090000000000003</c:v>
                </c:pt>
              </c:numCache>
            </c:numRef>
          </c:val>
          <c:extLst>
            <c:ext xmlns:c16="http://schemas.microsoft.com/office/drawing/2014/chart" uri="{C3380CC4-5D6E-409C-BE32-E72D297353CC}">
              <c16:uniqueId val="{00000002-7EE1-4BFF-AA0B-7978915249AE}"/>
            </c:ext>
          </c:extLst>
        </c:ser>
        <c:dLbls>
          <c:dLblPos val="inBase"/>
          <c:showLegendKey val="0"/>
          <c:showVal val="1"/>
          <c:showCatName val="0"/>
          <c:showSerName val="0"/>
          <c:showPercent val="0"/>
          <c:showBubbleSize val="0"/>
        </c:dLbls>
        <c:gapWidth val="150"/>
        <c:axId val="495410607"/>
        <c:axId val="495411023"/>
      </c:barChart>
      <c:catAx>
        <c:axId val="49541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95411023"/>
        <c:crosses val="autoZero"/>
        <c:auto val="1"/>
        <c:lblAlgn val="ctr"/>
        <c:lblOffset val="100"/>
        <c:noMultiLvlLbl val="0"/>
      </c:catAx>
      <c:valAx>
        <c:axId val="495411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a:latin typeface="+mn-lt"/>
                  </a:rPr>
                  <a:t>%</a:t>
                </a:r>
                <a:endParaRPr lang="en-US">
                  <a:latin typeface="+mn-lt"/>
                </a:endParaRPr>
              </a:p>
            </c:rich>
          </c:tx>
          <c:layout>
            <c:manualLayout>
              <c:xMode val="edge"/>
              <c:yMode val="edge"/>
              <c:x val="9.2188147534189805E-3"/>
              <c:y val="3.0623602605229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410607"/>
        <c:crosses val="autoZero"/>
        <c:crossBetween val="between"/>
        <c:majorUnit val="10"/>
      </c:valAx>
      <c:spPr>
        <a:noFill/>
        <a:ln>
          <a:noFill/>
        </a:ln>
        <a:effectLst/>
      </c:spPr>
    </c:plotArea>
    <c:legend>
      <c:legendPos val="b"/>
      <c:layout>
        <c:manualLayout>
          <c:xMode val="edge"/>
          <c:yMode val="edge"/>
          <c:x val="4.6838667907077504E-2"/>
          <c:y val="3.4466073685233786E-2"/>
          <c:w val="0.15497026330348093"/>
          <c:h val="5.08309030815592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71823263599112"/>
          <c:y val="8.3333333333333329E-2"/>
          <c:w val="0.5357142857142857"/>
          <c:h val="0.875"/>
        </c:manualLayout>
      </c:layout>
      <c:pieChart>
        <c:varyColors val="1"/>
        <c:ser>
          <c:idx val="0"/>
          <c:order val="0"/>
          <c:dPt>
            <c:idx val="0"/>
            <c:bubble3D val="0"/>
            <c:spPr>
              <a:solidFill>
                <a:srgbClr val="B59F54"/>
              </a:solidFill>
              <a:ln>
                <a:solidFill>
                  <a:schemeClr val="bg1"/>
                </a:solidFill>
              </a:ln>
              <a:effectLst/>
            </c:spPr>
            <c:extLst>
              <c:ext xmlns:c16="http://schemas.microsoft.com/office/drawing/2014/chart" uri="{C3380CC4-5D6E-409C-BE32-E72D297353CC}">
                <c16:uniqueId val="{00000001-F22F-4CC8-970E-390B4BA1A555}"/>
              </c:ext>
            </c:extLst>
          </c:dPt>
          <c:dPt>
            <c:idx val="1"/>
            <c:bubble3D val="0"/>
            <c:spPr>
              <a:solidFill>
                <a:srgbClr val="9E0001"/>
              </a:solidFill>
              <a:ln>
                <a:solidFill>
                  <a:schemeClr val="bg1"/>
                </a:solidFill>
              </a:ln>
              <a:effectLst/>
            </c:spPr>
            <c:extLst>
              <c:ext xmlns:c16="http://schemas.microsoft.com/office/drawing/2014/chart" uri="{C3380CC4-5D6E-409C-BE32-E72D297353CC}">
                <c16:uniqueId val="{00000003-F22F-4CC8-970E-390B4BA1A555}"/>
              </c:ext>
            </c:extLst>
          </c:dPt>
          <c:dPt>
            <c:idx val="2"/>
            <c:bubble3D val="0"/>
            <c:spPr>
              <a:solidFill>
                <a:srgbClr val="622C1F"/>
              </a:solidFill>
              <a:ln>
                <a:solidFill>
                  <a:schemeClr val="bg1"/>
                </a:solidFill>
              </a:ln>
              <a:effectLst/>
            </c:spPr>
            <c:extLst>
              <c:ext xmlns:c16="http://schemas.microsoft.com/office/drawing/2014/chart" uri="{C3380CC4-5D6E-409C-BE32-E72D297353CC}">
                <c16:uniqueId val="{00000005-F22F-4CC8-970E-390B4BA1A555}"/>
              </c:ext>
            </c:extLst>
          </c:dPt>
          <c:dPt>
            <c:idx val="3"/>
            <c:bubble3D val="0"/>
            <c:spPr>
              <a:solidFill>
                <a:srgbClr val="595959"/>
              </a:solidFill>
              <a:ln>
                <a:solidFill>
                  <a:schemeClr val="bg1"/>
                </a:solidFill>
              </a:ln>
              <a:effectLst/>
            </c:spPr>
            <c:extLst>
              <c:ext xmlns:c16="http://schemas.microsoft.com/office/drawing/2014/chart" uri="{C3380CC4-5D6E-409C-BE32-E72D297353CC}">
                <c16:uniqueId val="{00000007-F22F-4CC8-970E-390B4BA1A555}"/>
              </c:ext>
            </c:extLst>
          </c:dPt>
          <c:dPt>
            <c:idx val="4"/>
            <c:bubble3D val="0"/>
            <c:spPr>
              <a:solidFill>
                <a:srgbClr val="0070C0"/>
              </a:solidFill>
              <a:ln>
                <a:solidFill>
                  <a:schemeClr val="bg1"/>
                </a:solidFill>
              </a:ln>
              <a:effectLst/>
            </c:spPr>
            <c:extLst>
              <c:ext xmlns:c16="http://schemas.microsoft.com/office/drawing/2014/chart" uri="{C3380CC4-5D6E-409C-BE32-E72D297353CC}">
                <c16:uniqueId val="{00000009-F22F-4CC8-970E-390B4BA1A555}"/>
              </c:ext>
            </c:extLst>
          </c:dPt>
          <c:dPt>
            <c:idx val="5"/>
            <c:bubble3D val="0"/>
            <c:spPr>
              <a:solidFill>
                <a:schemeClr val="accent6"/>
              </a:solidFill>
              <a:ln>
                <a:solidFill>
                  <a:schemeClr val="bg1"/>
                </a:solidFill>
              </a:ln>
              <a:effectLst/>
            </c:spPr>
            <c:extLst>
              <c:ext xmlns:c16="http://schemas.microsoft.com/office/drawing/2014/chart" uri="{C3380CC4-5D6E-409C-BE32-E72D297353CC}">
                <c16:uniqueId val="{0000000B-F22F-4CC8-970E-390B4BA1A555}"/>
              </c:ext>
            </c:extLst>
          </c:dPt>
          <c:dPt>
            <c:idx val="6"/>
            <c:bubble3D val="0"/>
            <c:spPr>
              <a:solidFill>
                <a:schemeClr val="accent2"/>
              </a:solidFill>
              <a:ln>
                <a:solidFill>
                  <a:schemeClr val="bg1"/>
                </a:solidFill>
              </a:ln>
              <a:effectLst/>
            </c:spPr>
            <c:extLst>
              <c:ext xmlns:c16="http://schemas.microsoft.com/office/drawing/2014/chart" uri="{C3380CC4-5D6E-409C-BE32-E72D297353CC}">
                <c16:uniqueId val="{0000000D-F22F-4CC8-970E-390B4BA1A555}"/>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B59F5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F22F-4CC8-970E-390B4BA1A555}"/>
                </c:ext>
              </c:extLst>
            </c:dLbl>
            <c:dLbl>
              <c:idx val="1"/>
              <c:tx>
                <c:rich>
                  <a:bodyPr/>
                  <a:lstStyle/>
                  <a:p>
                    <a:fld id="{B0AD4A32-D3E9-4375-BA47-B1DD785648AC}" type="PERCENTAGE">
                      <a:rPr lang="en-US">
                        <a:solidFill>
                          <a:srgbClr val="9E0001"/>
                        </a:solidFill>
                      </a:rPr>
                      <a:pPr/>
                      <a:t>[PERCENTAGE]</a:t>
                    </a:fld>
                    <a:endParaRPr lang="en-US"/>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22F-4CC8-970E-390B4BA1A555}"/>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622C1F"/>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F22F-4CC8-970E-390B4BA1A555}"/>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595959"/>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F22F-4CC8-970E-390B4BA1A555}"/>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F22F-4CC8-970E-390B4BA1A555}"/>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F22F-4CC8-970E-390B4BA1A555}"/>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F22F-4CC8-970E-390B4BA1A5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'F4'!$A$1048563:$A$1048569</c:f>
              <c:strCache>
                <c:ptCount val="7"/>
                <c:pt idx="0">
                  <c:v>مواد عضوية Organic Material</c:v>
                </c:pt>
                <c:pt idx="1">
                  <c:v>بلاستيك Plastics</c:v>
                </c:pt>
                <c:pt idx="2">
                  <c:v>مواد أخرى غير عضوية Other Inorganic Material</c:v>
                </c:pt>
                <c:pt idx="3">
                  <c:v>ورق، ورق مقوى Paper, Paperboard</c:v>
                </c:pt>
                <c:pt idx="4">
                  <c:v>زجاج Glass</c:v>
                </c:pt>
                <c:pt idx="5">
                  <c:v>أنسجة Textiles</c:v>
                </c:pt>
                <c:pt idx="6">
                  <c:v>معدن Metals</c:v>
                </c:pt>
              </c:strCache>
            </c:strRef>
          </c:cat>
          <c:val>
            <c:numRef>
              <c:f>'F4'!$B$1048563:$B$1048569</c:f>
              <c:numCache>
                <c:formatCode>General</c:formatCode>
                <c:ptCount val="7"/>
                <c:pt idx="0">
                  <c:v>38.090000000000003</c:v>
                </c:pt>
                <c:pt idx="1">
                  <c:v>35.5</c:v>
                </c:pt>
                <c:pt idx="2">
                  <c:v>10.9</c:v>
                </c:pt>
                <c:pt idx="3">
                  <c:v>8.1</c:v>
                </c:pt>
                <c:pt idx="4">
                  <c:v>3.3</c:v>
                </c:pt>
                <c:pt idx="5">
                  <c:v>2.2999999999999998</c:v>
                </c:pt>
                <c:pt idx="6">
                  <c:v>1.8</c:v>
                </c:pt>
              </c:numCache>
            </c:numRef>
          </c:val>
          <c:extLst>
            <c:ext xmlns:c16="http://schemas.microsoft.com/office/drawing/2014/chart" uri="{C3380CC4-5D6E-409C-BE32-E72D297353CC}">
              <c16:uniqueId val="{0000000E-F22F-4CC8-970E-390B4BA1A55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2141978346456692"/>
          <c:y val="8.6163604549431325E-2"/>
          <c:w val="0.27858022024760298"/>
          <c:h val="0.837447506561679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17319</xdr:colOff>
      <xdr:row>21</xdr:row>
      <xdr:rowOff>8660</xdr:rowOff>
    </xdr:from>
    <xdr:to>
      <xdr:col>13</xdr:col>
      <xdr:colOff>532016</xdr:colOff>
      <xdr:row>35</xdr:row>
      <xdr:rowOff>84860</xdr:rowOff>
    </xdr:to>
    <xdr:graphicFrame macro="">
      <xdr:nvGraphicFramePr>
        <xdr:cNvPr id="17" name="Chart 16">
          <a:extLst>
            <a:ext uri="{FF2B5EF4-FFF2-40B4-BE49-F238E27FC236}">
              <a16:creationId xmlns:a16="http://schemas.microsoft.com/office/drawing/2014/main" id="{8E41420A-C490-4AFD-B155-0220AECEC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8659</xdr:colOff>
      <xdr:row>39</xdr:row>
      <xdr:rowOff>43294</xdr:rowOff>
    </xdr:from>
    <xdr:to>
      <xdr:col>6</xdr:col>
      <xdr:colOff>592628</xdr:colOff>
      <xdr:row>53</xdr:row>
      <xdr:rowOff>119494</xdr:rowOff>
    </xdr:to>
    <xdr:graphicFrame macro="">
      <xdr:nvGraphicFramePr>
        <xdr:cNvPr id="18" name="Chart 17">
          <a:extLst>
            <a:ext uri="{FF2B5EF4-FFF2-40B4-BE49-F238E27FC236}">
              <a16:creationId xmlns:a16="http://schemas.microsoft.com/office/drawing/2014/main" id="{8C3E8C59-940D-405B-ACF0-6E17B15EA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3464</xdr:colOff>
      <xdr:row>3</xdr:row>
      <xdr:rowOff>34636</xdr:rowOff>
    </xdr:from>
    <xdr:to>
      <xdr:col>13</xdr:col>
      <xdr:colOff>587433</xdr:colOff>
      <xdr:row>17</xdr:row>
      <xdr:rowOff>110836</xdr:rowOff>
    </xdr:to>
    <xdr:graphicFrame macro="">
      <xdr:nvGraphicFramePr>
        <xdr:cNvPr id="7" name="Chart 6">
          <a:extLst>
            <a:ext uri="{FF2B5EF4-FFF2-40B4-BE49-F238E27FC236}">
              <a16:creationId xmlns:a16="http://schemas.microsoft.com/office/drawing/2014/main" id="{C56B444E-9B6A-4D5B-BD8B-A41C4AD0E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19915</xdr:rowOff>
    </xdr:from>
    <xdr:to>
      <xdr:col>6</xdr:col>
      <xdr:colOff>585700</xdr:colOff>
      <xdr:row>35</xdr:row>
      <xdr:rowOff>96115</xdr:rowOff>
    </xdr:to>
    <xdr:graphicFrame macro="">
      <xdr:nvGraphicFramePr>
        <xdr:cNvPr id="8" name="Chart 7">
          <a:extLst>
            <a:ext uri="{FF2B5EF4-FFF2-40B4-BE49-F238E27FC236}">
              <a16:creationId xmlns:a16="http://schemas.microsoft.com/office/drawing/2014/main" id="{DE1B132E-3564-42E1-B103-06EFC7CE6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16452</xdr:rowOff>
    </xdr:from>
    <xdr:to>
      <xdr:col>6</xdr:col>
      <xdr:colOff>583969</xdr:colOff>
      <xdr:row>17</xdr:row>
      <xdr:rowOff>92652</xdr:rowOff>
    </xdr:to>
    <xdr:graphicFrame macro="">
      <xdr:nvGraphicFramePr>
        <xdr:cNvPr id="11" name="Chart 10">
          <a:extLst>
            <a:ext uri="{FF2B5EF4-FFF2-40B4-BE49-F238E27FC236}">
              <a16:creationId xmlns:a16="http://schemas.microsoft.com/office/drawing/2014/main" id="{38B9B761-5991-438F-8CCF-FFBE0044D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208790</xdr:colOff>
      <xdr:row>6</xdr:row>
      <xdr:rowOff>164554</xdr:rowOff>
    </xdr:from>
    <xdr:to>
      <xdr:col>12</xdr:col>
      <xdr:colOff>219075</xdr:colOff>
      <xdr:row>7</xdr:row>
      <xdr:rowOff>142875</xdr:rowOff>
    </xdr:to>
    <xdr:sp macro="" textlink="">
      <xdr:nvSpPr>
        <xdr:cNvPr id="14" name="Rectangle 13">
          <a:extLst>
            <a:ext uri="{FF2B5EF4-FFF2-40B4-BE49-F238E27FC236}">
              <a16:creationId xmlns:a16="http://schemas.microsoft.com/office/drawing/2014/main" id="{CEB17BCE-B3BE-2126-A099-01FA859A1EAE}"/>
            </a:ext>
          </a:extLst>
        </xdr:cNvPr>
        <xdr:cNvSpPr/>
      </xdr:nvSpPr>
      <xdr:spPr>
        <a:xfrm>
          <a:off x="9981028425" y="1440904"/>
          <a:ext cx="657985" cy="168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CC0000"/>
              </a:solidFill>
              <a:latin typeface="+mn-lt"/>
            </a:rPr>
            <a:t>35.0%</a:t>
          </a:r>
          <a:endParaRPr lang="en-US" sz="1100" b="1">
            <a:ln>
              <a:noFill/>
            </a:ln>
            <a:solidFill>
              <a:srgbClr val="CC0000"/>
            </a:solidFill>
            <a:latin typeface="+mn-lt"/>
          </a:endParaRPr>
        </a:p>
      </xdr:txBody>
    </xdr:sp>
    <xdr:clientData/>
  </xdr:twoCellAnchor>
  <xdr:twoCellAnchor>
    <xdr:from>
      <xdr:col>2</xdr:col>
      <xdr:colOff>193097</xdr:colOff>
      <xdr:row>7</xdr:row>
      <xdr:rowOff>23106</xdr:rowOff>
    </xdr:from>
    <xdr:to>
      <xdr:col>3</xdr:col>
      <xdr:colOff>476359</xdr:colOff>
      <xdr:row>9</xdr:row>
      <xdr:rowOff>8734</xdr:rowOff>
    </xdr:to>
    <xdr:sp macro="" textlink="">
      <xdr:nvSpPr>
        <xdr:cNvPr id="15" name="Rectangle 14">
          <a:extLst>
            <a:ext uri="{FF2B5EF4-FFF2-40B4-BE49-F238E27FC236}">
              <a16:creationId xmlns:a16="http://schemas.microsoft.com/office/drawing/2014/main" id="{2A08DD32-ED5D-FAAD-E92A-2EF00A328DCC}"/>
            </a:ext>
          </a:extLst>
        </xdr:cNvPr>
        <xdr:cNvSpPr/>
      </xdr:nvSpPr>
      <xdr:spPr>
        <a:xfrm>
          <a:off x="9986600441" y="1489956"/>
          <a:ext cx="930962" cy="366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CC0000"/>
              </a:solidFill>
              <a:latin typeface="+mn-lt"/>
              <a:cs typeface="Sakkal Majalla" panose="02000000000000000000" pitchFamily="2" charset="-78"/>
            </a:rPr>
            <a:t>ارتفاع بنسبة</a:t>
          </a:r>
        </a:p>
        <a:p>
          <a:pPr algn="ctr" rtl="1"/>
          <a:r>
            <a:rPr lang="ar-BH"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mn-cs"/>
            </a:rPr>
            <a:t>In</a:t>
          </a:r>
          <a:r>
            <a:rPr lang="en-US" sz="900" b="1" baseline="0">
              <a:ln>
                <a:noFill/>
              </a:ln>
              <a:solidFill>
                <a:srgbClr val="CC0000"/>
              </a:solidFill>
              <a:latin typeface="+mn-lt"/>
            </a:rPr>
            <a:t>crease by</a:t>
          </a:r>
          <a:endParaRPr lang="en-US" sz="900" b="1">
            <a:ln>
              <a:noFill/>
            </a:ln>
            <a:solidFill>
              <a:srgbClr val="CC0000"/>
            </a:solidFill>
            <a:latin typeface="+mn-lt"/>
          </a:endParaRPr>
        </a:p>
      </xdr:txBody>
    </xdr:sp>
    <xdr:clientData/>
  </xdr:twoCellAnchor>
  <xdr:twoCellAnchor>
    <xdr:from>
      <xdr:col>2</xdr:col>
      <xdr:colOff>335762</xdr:colOff>
      <xdr:row>9</xdr:row>
      <xdr:rowOff>4045</xdr:rowOff>
    </xdr:from>
    <xdr:to>
      <xdr:col>3</xdr:col>
      <xdr:colOff>334241</xdr:colOff>
      <xdr:row>10</xdr:row>
      <xdr:rowOff>10391</xdr:rowOff>
    </xdr:to>
    <xdr:sp macro="" textlink="">
      <xdr:nvSpPr>
        <xdr:cNvPr id="16" name="Rectangle 15">
          <a:extLst>
            <a:ext uri="{FF2B5EF4-FFF2-40B4-BE49-F238E27FC236}">
              <a16:creationId xmlns:a16="http://schemas.microsoft.com/office/drawing/2014/main" id="{B61C1CB2-C1AC-34B6-37DB-CFD4B52D05DC}"/>
            </a:ext>
          </a:extLst>
        </xdr:cNvPr>
        <xdr:cNvSpPr/>
      </xdr:nvSpPr>
      <xdr:spPr>
        <a:xfrm>
          <a:off x="9986742559" y="1851895"/>
          <a:ext cx="646179" cy="196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CC0000"/>
              </a:solidFill>
              <a:latin typeface="+mn-lt"/>
            </a:rPr>
            <a:t>128.8%</a:t>
          </a:r>
          <a:endParaRPr lang="en-US" sz="1100" b="1">
            <a:ln>
              <a:noFill/>
            </a:ln>
            <a:solidFill>
              <a:srgbClr val="CC0000"/>
            </a:solidFill>
            <a:latin typeface="+mn-lt"/>
          </a:endParaRPr>
        </a:p>
      </xdr:txBody>
    </xdr:sp>
    <xdr:clientData/>
  </xdr:twoCellAnchor>
  <xdr:twoCellAnchor>
    <xdr:from>
      <xdr:col>1</xdr:col>
      <xdr:colOff>361950</xdr:colOff>
      <xdr:row>6</xdr:row>
      <xdr:rowOff>161925</xdr:rowOff>
    </xdr:from>
    <xdr:to>
      <xdr:col>2</xdr:col>
      <xdr:colOff>426033</xdr:colOff>
      <xdr:row>11</xdr:row>
      <xdr:rowOff>92346</xdr:rowOff>
    </xdr:to>
    <xdr:cxnSp macro="">
      <xdr:nvCxnSpPr>
        <xdr:cNvPr id="19" name="Straight Connector 18">
          <a:extLst>
            <a:ext uri="{FF2B5EF4-FFF2-40B4-BE49-F238E27FC236}">
              <a16:creationId xmlns:a16="http://schemas.microsoft.com/office/drawing/2014/main" id="{397F1F50-CB61-CBB2-9998-66807AC12D22}"/>
            </a:ext>
          </a:extLst>
        </xdr:cNvPr>
        <xdr:cNvCxnSpPr/>
      </xdr:nvCxnSpPr>
      <xdr:spPr>
        <a:xfrm flipV="1">
          <a:off x="9987298467" y="1438275"/>
          <a:ext cx="711783" cy="882921"/>
        </a:xfrm>
        <a:prstGeom prst="line">
          <a:avLst/>
        </a:prstGeom>
        <a:ln w="19050">
          <a:solidFill>
            <a:srgbClr val="CC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514350</xdr:colOff>
      <xdr:row>6</xdr:row>
      <xdr:rowOff>123825</xdr:rowOff>
    </xdr:from>
    <xdr:to>
      <xdr:col>11</xdr:col>
      <xdr:colOff>228600</xdr:colOff>
      <xdr:row>8</xdr:row>
      <xdr:rowOff>152400</xdr:rowOff>
    </xdr:to>
    <xdr:cxnSp macro="">
      <xdr:nvCxnSpPr>
        <xdr:cNvPr id="20" name="Straight Connector 19">
          <a:extLst>
            <a:ext uri="{FF2B5EF4-FFF2-40B4-BE49-F238E27FC236}">
              <a16:creationId xmlns:a16="http://schemas.microsoft.com/office/drawing/2014/main" id="{8BFC69DA-7D66-4848-B66F-CE5BAC5307FE}"/>
            </a:ext>
          </a:extLst>
        </xdr:cNvPr>
        <xdr:cNvCxnSpPr/>
      </xdr:nvCxnSpPr>
      <xdr:spPr>
        <a:xfrm flipV="1">
          <a:off x="9981666600" y="1400175"/>
          <a:ext cx="361950" cy="409575"/>
        </a:xfrm>
        <a:prstGeom prst="line">
          <a:avLst/>
        </a:prstGeom>
        <a:ln w="19050">
          <a:solidFill>
            <a:srgbClr val="CC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12</xdr:row>
      <xdr:rowOff>0</xdr:rowOff>
    </xdr:from>
    <xdr:to>
      <xdr:col>8</xdr:col>
      <xdr:colOff>298739</xdr:colOff>
      <xdr:row>12</xdr:row>
      <xdr:rowOff>48492</xdr:rowOff>
    </xdr:to>
    <xdr:cxnSp macro="">
      <xdr:nvCxnSpPr>
        <xdr:cNvPr id="23" name="Straight Connector 22">
          <a:extLst>
            <a:ext uri="{FF2B5EF4-FFF2-40B4-BE49-F238E27FC236}">
              <a16:creationId xmlns:a16="http://schemas.microsoft.com/office/drawing/2014/main" id="{C91A0594-A01E-4F8D-AD45-1189EB45E6BE}"/>
            </a:ext>
          </a:extLst>
        </xdr:cNvPr>
        <xdr:cNvCxnSpPr/>
      </xdr:nvCxnSpPr>
      <xdr:spPr>
        <a:xfrm flipV="1">
          <a:off x="9983539561" y="2419350"/>
          <a:ext cx="384464" cy="48492"/>
        </a:xfrm>
        <a:prstGeom prst="line">
          <a:avLst/>
        </a:prstGeom>
        <a:ln w="19050">
          <a:solidFill>
            <a:srgbClr val="CC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47734</xdr:colOff>
      <xdr:row>4</xdr:row>
      <xdr:rowOff>185031</xdr:rowOff>
    </xdr:from>
    <xdr:to>
      <xdr:col>12</xdr:col>
      <xdr:colOff>330996</xdr:colOff>
      <xdr:row>6</xdr:row>
      <xdr:rowOff>170659</xdr:rowOff>
    </xdr:to>
    <xdr:sp macro="" textlink="">
      <xdr:nvSpPr>
        <xdr:cNvPr id="5" name="Rectangle 4">
          <a:extLst>
            <a:ext uri="{FF2B5EF4-FFF2-40B4-BE49-F238E27FC236}">
              <a16:creationId xmlns:a16="http://schemas.microsoft.com/office/drawing/2014/main" id="{069E34F1-7D25-4C87-82A1-68CCA9E260AF}"/>
            </a:ext>
          </a:extLst>
        </xdr:cNvPr>
        <xdr:cNvSpPr/>
      </xdr:nvSpPr>
      <xdr:spPr>
        <a:xfrm>
          <a:off x="9980916504" y="1080381"/>
          <a:ext cx="930962" cy="366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CC0000"/>
              </a:solidFill>
              <a:latin typeface="+mn-lt"/>
              <a:cs typeface="Sakkal Majalla" panose="02000000000000000000" pitchFamily="2" charset="-78"/>
            </a:rPr>
            <a:t>ارتفاع بنسبة</a:t>
          </a:r>
        </a:p>
        <a:p>
          <a:pPr algn="ctr" rtl="1"/>
          <a:r>
            <a:rPr lang="ar-BH"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mn-cs"/>
            </a:rPr>
            <a:t>In</a:t>
          </a:r>
          <a:r>
            <a:rPr lang="en-US" sz="900" b="1" baseline="0">
              <a:ln>
                <a:noFill/>
              </a:ln>
              <a:solidFill>
                <a:srgbClr val="CC0000"/>
              </a:solidFill>
              <a:latin typeface="+mn-lt"/>
            </a:rPr>
            <a:t>crease by</a:t>
          </a:r>
          <a:endParaRPr lang="en-US" sz="900" b="1">
            <a:ln>
              <a:noFill/>
            </a:ln>
            <a:solidFill>
              <a:srgbClr val="CC0000"/>
            </a:solidFill>
            <a:latin typeface="+mn-lt"/>
          </a:endParaRPr>
        </a:p>
      </xdr:txBody>
    </xdr:sp>
    <xdr:clientData/>
  </xdr:twoCellAnchor>
  <xdr:twoCellAnchor>
    <xdr:from>
      <xdr:col>7</xdr:col>
      <xdr:colOff>283371</xdr:colOff>
      <xdr:row>8</xdr:row>
      <xdr:rowOff>32631</xdr:rowOff>
    </xdr:from>
    <xdr:to>
      <xdr:col>8</xdr:col>
      <xdr:colOff>566633</xdr:colOff>
      <xdr:row>10</xdr:row>
      <xdr:rowOff>18259</xdr:rowOff>
    </xdr:to>
    <xdr:sp macro="" textlink="">
      <xdr:nvSpPr>
        <xdr:cNvPr id="12" name="Rectangle 11">
          <a:extLst>
            <a:ext uri="{FF2B5EF4-FFF2-40B4-BE49-F238E27FC236}">
              <a16:creationId xmlns:a16="http://schemas.microsoft.com/office/drawing/2014/main" id="{54CDCF08-55C6-412D-81CF-4B102F81AD52}"/>
            </a:ext>
          </a:extLst>
        </xdr:cNvPr>
        <xdr:cNvSpPr/>
      </xdr:nvSpPr>
      <xdr:spPr>
        <a:xfrm>
          <a:off x="9983271667" y="1689981"/>
          <a:ext cx="930962" cy="366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CC0000"/>
              </a:solidFill>
              <a:latin typeface="+mn-lt"/>
              <a:cs typeface="Sakkal Majalla" panose="02000000000000000000" pitchFamily="2" charset="-78"/>
            </a:rPr>
            <a:t>ارتفاع بنسبة</a:t>
          </a:r>
        </a:p>
        <a:p>
          <a:pPr algn="ctr" rtl="1"/>
          <a:r>
            <a:rPr lang="ar-BH"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mn-cs"/>
            </a:rPr>
            <a:t>In</a:t>
          </a:r>
          <a:r>
            <a:rPr lang="en-US" sz="900" b="1" baseline="0">
              <a:ln>
                <a:noFill/>
              </a:ln>
              <a:solidFill>
                <a:srgbClr val="CC0000"/>
              </a:solidFill>
              <a:latin typeface="+mn-lt"/>
            </a:rPr>
            <a:t>crease by</a:t>
          </a:r>
          <a:endParaRPr lang="en-US" sz="900" b="1">
            <a:ln>
              <a:noFill/>
            </a:ln>
            <a:solidFill>
              <a:srgbClr val="CC0000"/>
            </a:solidFill>
            <a:latin typeface="+mn-lt"/>
          </a:endParaRPr>
        </a:p>
      </xdr:txBody>
    </xdr:sp>
    <xdr:clientData/>
  </xdr:twoCellAnchor>
  <xdr:twoCellAnchor>
    <xdr:from>
      <xdr:col>7</xdr:col>
      <xdr:colOff>495300</xdr:colOff>
      <xdr:row>10</xdr:row>
      <xdr:rowOff>21679</xdr:rowOff>
    </xdr:from>
    <xdr:to>
      <xdr:col>8</xdr:col>
      <xdr:colOff>505585</xdr:colOff>
      <xdr:row>11</xdr:row>
      <xdr:rowOff>0</xdr:rowOff>
    </xdr:to>
    <xdr:sp macro="" textlink="">
      <xdr:nvSpPr>
        <xdr:cNvPr id="24" name="Rectangle 23">
          <a:extLst>
            <a:ext uri="{FF2B5EF4-FFF2-40B4-BE49-F238E27FC236}">
              <a16:creationId xmlns:a16="http://schemas.microsoft.com/office/drawing/2014/main" id="{1391B3E6-B8C6-46F1-9AC9-A9FEC6E728C9}"/>
            </a:ext>
          </a:extLst>
        </xdr:cNvPr>
        <xdr:cNvSpPr/>
      </xdr:nvSpPr>
      <xdr:spPr>
        <a:xfrm>
          <a:off x="9983332715" y="2060029"/>
          <a:ext cx="657985" cy="168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CC0000"/>
              </a:solidFill>
              <a:latin typeface="+mn-lt"/>
            </a:rPr>
            <a:t>10.3%</a:t>
          </a:r>
          <a:endParaRPr lang="en-US" sz="1100" b="1">
            <a:ln>
              <a:noFill/>
            </a:ln>
            <a:solidFill>
              <a:srgbClr val="CC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57150</xdr:rowOff>
    </xdr:from>
    <xdr:to>
      <xdr:col>6</xdr:col>
      <xdr:colOff>585216</xdr:colOff>
      <xdr:row>17</xdr:row>
      <xdr:rowOff>133350</xdr:rowOff>
    </xdr:to>
    <xdr:graphicFrame macro="">
      <xdr:nvGraphicFramePr>
        <xdr:cNvPr id="18" name="Chart 17">
          <a:extLst>
            <a:ext uri="{FF2B5EF4-FFF2-40B4-BE49-F238E27FC236}">
              <a16:creationId xmlns:a16="http://schemas.microsoft.com/office/drawing/2014/main" id="{59EACAA8-6BFD-C34E-BDB9-28E308287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25977</xdr:rowOff>
    </xdr:from>
    <xdr:to>
      <xdr:col>13</xdr:col>
      <xdr:colOff>585216</xdr:colOff>
      <xdr:row>17</xdr:row>
      <xdr:rowOff>129887</xdr:rowOff>
    </xdr:to>
    <xdr:graphicFrame macro="">
      <xdr:nvGraphicFramePr>
        <xdr:cNvPr id="19" name="Chart 18">
          <a:extLst>
            <a:ext uri="{FF2B5EF4-FFF2-40B4-BE49-F238E27FC236}">
              <a16:creationId xmlns:a16="http://schemas.microsoft.com/office/drawing/2014/main" id="{B6CEB62E-1EF0-4DB0-BFB7-AC1A39717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287093</xdr:colOff>
      <xdr:row>5</xdr:row>
      <xdr:rowOff>110022</xdr:rowOff>
    </xdr:from>
    <xdr:to>
      <xdr:col>11</xdr:col>
      <xdr:colOff>570776</xdr:colOff>
      <xdr:row>7</xdr:row>
      <xdr:rowOff>95651</xdr:rowOff>
    </xdr:to>
    <xdr:sp macro="" textlink="">
      <xdr:nvSpPr>
        <xdr:cNvPr id="20" name="Rectangle 19">
          <a:extLst>
            <a:ext uri="{FF2B5EF4-FFF2-40B4-BE49-F238E27FC236}">
              <a16:creationId xmlns:a16="http://schemas.microsoft.com/office/drawing/2014/main" id="{0BFA488A-0A9E-4FC9-8B30-31E70FCEA25E}"/>
            </a:ext>
          </a:extLst>
        </xdr:cNvPr>
        <xdr:cNvSpPr/>
      </xdr:nvSpPr>
      <xdr:spPr>
        <a:xfrm>
          <a:off x="9979438474" y="1195872"/>
          <a:ext cx="931383" cy="366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CC0000"/>
              </a:solidFill>
              <a:latin typeface="+mn-lt"/>
              <a:cs typeface="Sakkal Majalla" panose="02000000000000000000" pitchFamily="2" charset="-78"/>
            </a:rPr>
            <a:t>انخفاض بنسبة</a:t>
          </a:r>
        </a:p>
        <a:p>
          <a:pPr algn="ctr" rtl="1"/>
          <a:r>
            <a:rPr lang="ar-BH" sz="900" b="1" baseline="0">
              <a:ln>
                <a:noFill/>
              </a:ln>
              <a:solidFill>
                <a:srgbClr val="CC0000"/>
              </a:solidFill>
              <a:latin typeface="+mn-lt"/>
              <a:cs typeface="Sakkal Majalla" panose="02000000000000000000" pitchFamily="2" charset="-78"/>
            </a:rPr>
            <a:t> </a:t>
          </a:r>
          <a:r>
            <a:rPr lang="en-US" sz="9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rPr>
            <a:t>Decrease by</a:t>
          </a:r>
          <a:endParaRPr lang="en-US" sz="900" b="1">
            <a:ln>
              <a:noFill/>
            </a:ln>
            <a:solidFill>
              <a:srgbClr val="CC0000"/>
            </a:solidFill>
            <a:latin typeface="+mn-lt"/>
          </a:endParaRPr>
        </a:p>
      </xdr:txBody>
    </xdr:sp>
    <xdr:clientData/>
  </xdr:twoCellAnchor>
  <xdr:twoCellAnchor>
    <xdr:from>
      <xdr:col>10</xdr:col>
      <xdr:colOff>438151</xdr:colOff>
      <xdr:row>7</xdr:row>
      <xdr:rowOff>80357</xdr:rowOff>
    </xdr:from>
    <xdr:to>
      <xdr:col>11</xdr:col>
      <xdr:colOff>361950</xdr:colOff>
      <xdr:row>8</xdr:row>
      <xdr:rowOff>95250</xdr:rowOff>
    </xdr:to>
    <xdr:sp macro="" textlink="">
      <xdr:nvSpPr>
        <xdr:cNvPr id="21" name="Rectangle 20">
          <a:extLst>
            <a:ext uri="{FF2B5EF4-FFF2-40B4-BE49-F238E27FC236}">
              <a16:creationId xmlns:a16="http://schemas.microsoft.com/office/drawing/2014/main" id="{27BBFBEE-C116-4EEC-B7B4-5844F3132125}"/>
            </a:ext>
          </a:extLst>
        </xdr:cNvPr>
        <xdr:cNvSpPr/>
      </xdr:nvSpPr>
      <xdr:spPr>
        <a:xfrm>
          <a:off x="9980733150" y="1547207"/>
          <a:ext cx="571499" cy="205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CC0000"/>
              </a:solidFill>
              <a:latin typeface="+mn-lt"/>
            </a:rPr>
            <a:t>24.7%</a:t>
          </a:r>
          <a:endParaRPr lang="en-US" sz="1100" b="1">
            <a:ln>
              <a:noFill/>
            </a:ln>
            <a:solidFill>
              <a:srgbClr val="CC0000"/>
            </a:solidFill>
            <a:latin typeface="+mn-lt"/>
          </a:endParaRPr>
        </a:p>
      </xdr:txBody>
    </xdr:sp>
    <xdr:clientData/>
  </xdr:twoCellAnchor>
  <xdr:twoCellAnchor>
    <xdr:from>
      <xdr:col>10</xdr:col>
      <xdr:colOff>523875</xdr:colOff>
      <xdr:row>8</xdr:row>
      <xdr:rowOff>23431</xdr:rowOff>
    </xdr:from>
    <xdr:to>
      <xdr:col>11</xdr:col>
      <xdr:colOff>491988</xdr:colOff>
      <xdr:row>9</xdr:row>
      <xdr:rowOff>180975</xdr:rowOff>
    </xdr:to>
    <xdr:cxnSp macro="">
      <xdr:nvCxnSpPr>
        <xdr:cNvPr id="25" name="Straight Connector 24">
          <a:extLst>
            <a:ext uri="{FF2B5EF4-FFF2-40B4-BE49-F238E27FC236}">
              <a16:creationId xmlns:a16="http://schemas.microsoft.com/office/drawing/2014/main" id="{517BAE74-0E74-4BD3-8548-6E3BECDB1C27}"/>
            </a:ext>
          </a:extLst>
        </xdr:cNvPr>
        <xdr:cNvCxnSpPr/>
      </xdr:nvCxnSpPr>
      <xdr:spPr>
        <a:xfrm>
          <a:off x="9979517262" y="1680781"/>
          <a:ext cx="615813" cy="348044"/>
        </a:xfrm>
        <a:prstGeom prst="line">
          <a:avLst/>
        </a:prstGeom>
        <a:ln w="19050">
          <a:solidFill>
            <a:srgbClr val="CC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318644</xdr:colOff>
      <xdr:row>7</xdr:row>
      <xdr:rowOff>93214</xdr:rowOff>
    </xdr:from>
    <xdr:to>
      <xdr:col>8</xdr:col>
      <xdr:colOff>602327</xdr:colOff>
      <xdr:row>9</xdr:row>
      <xdr:rowOff>78843</xdr:rowOff>
    </xdr:to>
    <xdr:sp macro="" textlink="">
      <xdr:nvSpPr>
        <xdr:cNvPr id="26" name="Rectangle 25">
          <a:extLst>
            <a:ext uri="{FF2B5EF4-FFF2-40B4-BE49-F238E27FC236}">
              <a16:creationId xmlns:a16="http://schemas.microsoft.com/office/drawing/2014/main" id="{85F33CB8-0137-49FA-AB30-17B0BA5B0FF6}"/>
            </a:ext>
          </a:extLst>
        </xdr:cNvPr>
        <xdr:cNvSpPr/>
      </xdr:nvSpPr>
      <xdr:spPr>
        <a:xfrm>
          <a:off x="9981350023" y="1560064"/>
          <a:ext cx="931383" cy="366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CC0000"/>
              </a:solidFill>
              <a:latin typeface="+mn-lt"/>
              <a:cs typeface="Sakkal Majalla" panose="02000000000000000000" pitchFamily="2" charset="-78"/>
            </a:rPr>
            <a:t>انخفاض بنسبة</a:t>
          </a:r>
        </a:p>
        <a:p>
          <a:pPr algn="ctr" rtl="1"/>
          <a:r>
            <a:rPr lang="ar-BH" sz="10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rPr>
            <a:t>Decrease by</a:t>
          </a:r>
          <a:endParaRPr lang="en-US" sz="1000" b="1">
            <a:ln>
              <a:noFill/>
            </a:ln>
            <a:solidFill>
              <a:srgbClr val="CC0000"/>
            </a:solidFill>
            <a:latin typeface="+mn-lt"/>
          </a:endParaRPr>
        </a:p>
      </xdr:txBody>
    </xdr:sp>
    <xdr:clientData/>
  </xdr:twoCellAnchor>
  <xdr:twoCellAnchor>
    <xdr:from>
      <xdr:col>7</xdr:col>
      <xdr:colOff>490529</xdr:colOff>
      <xdr:row>9</xdr:row>
      <xdr:rowOff>73073</xdr:rowOff>
    </xdr:from>
    <xdr:to>
      <xdr:col>8</xdr:col>
      <xdr:colOff>457200</xdr:colOff>
      <xdr:row>10</xdr:row>
      <xdr:rowOff>66674</xdr:rowOff>
    </xdr:to>
    <xdr:sp macro="" textlink="">
      <xdr:nvSpPr>
        <xdr:cNvPr id="27" name="Rectangle 26">
          <a:extLst>
            <a:ext uri="{FF2B5EF4-FFF2-40B4-BE49-F238E27FC236}">
              <a16:creationId xmlns:a16="http://schemas.microsoft.com/office/drawing/2014/main" id="{6D687463-E40D-4580-9207-D4A74A4BF9BA}"/>
            </a:ext>
          </a:extLst>
        </xdr:cNvPr>
        <xdr:cNvSpPr/>
      </xdr:nvSpPr>
      <xdr:spPr>
        <a:xfrm>
          <a:off x="9982581000" y="1920923"/>
          <a:ext cx="614371" cy="184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CC0000"/>
              </a:solidFill>
              <a:latin typeface="+mn-lt"/>
            </a:rPr>
            <a:t>15.4%</a:t>
          </a:r>
          <a:endParaRPr lang="en-US" sz="1100" b="1">
            <a:ln>
              <a:noFill/>
            </a:ln>
            <a:solidFill>
              <a:srgbClr val="CC0000"/>
            </a:solidFill>
            <a:latin typeface="+mn-lt"/>
          </a:endParaRPr>
        </a:p>
      </xdr:txBody>
    </xdr:sp>
    <xdr:clientData/>
  </xdr:twoCellAnchor>
  <xdr:twoCellAnchor>
    <xdr:from>
      <xdr:col>7</xdr:col>
      <xdr:colOff>495300</xdr:colOff>
      <xdr:row>10</xdr:row>
      <xdr:rowOff>161925</xdr:rowOff>
    </xdr:from>
    <xdr:to>
      <xdr:col>8</xdr:col>
      <xdr:colOff>466725</xdr:colOff>
      <xdr:row>11</xdr:row>
      <xdr:rowOff>95250</xdr:rowOff>
    </xdr:to>
    <xdr:cxnSp macro="">
      <xdr:nvCxnSpPr>
        <xdr:cNvPr id="28" name="Straight Connector 27">
          <a:extLst>
            <a:ext uri="{FF2B5EF4-FFF2-40B4-BE49-F238E27FC236}">
              <a16:creationId xmlns:a16="http://schemas.microsoft.com/office/drawing/2014/main" id="{9D0A4520-E370-4EE5-BF09-2D8297E01D44}"/>
            </a:ext>
          </a:extLst>
        </xdr:cNvPr>
        <xdr:cNvCxnSpPr/>
      </xdr:nvCxnSpPr>
      <xdr:spPr>
        <a:xfrm>
          <a:off x="9981485625" y="2200275"/>
          <a:ext cx="619125" cy="123825"/>
        </a:xfrm>
        <a:prstGeom prst="line">
          <a:avLst/>
        </a:prstGeom>
        <a:ln w="19050">
          <a:solidFill>
            <a:srgbClr val="CC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16819</xdr:colOff>
      <xdr:row>8</xdr:row>
      <xdr:rowOff>82008</xdr:rowOff>
    </xdr:from>
    <xdr:to>
      <xdr:col>1</xdr:col>
      <xdr:colOff>300502</xdr:colOff>
      <xdr:row>10</xdr:row>
      <xdr:rowOff>67637</xdr:rowOff>
    </xdr:to>
    <xdr:sp macro="" textlink="">
      <xdr:nvSpPr>
        <xdr:cNvPr id="31" name="Rectangle 30">
          <a:extLst>
            <a:ext uri="{FF2B5EF4-FFF2-40B4-BE49-F238E27FC236}">
              <a16:creationId xmlns:a16="http://schemas.microsoft.com/office/drawing/2014/main" id="{0905281B-259D-4570-98BF-E81915B951DE}"/>
            </a:ext>
          </a:extLst>
        </xdr:cNvPr>
        <xdr:cNvSpPr/>
      </xdr:nvSpPr>
      <xdr:spPr>
        <a:xfrm>
          <a:off x="10006121013" y="1818920"/>
          <a:ext cx="933624" cy="366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CC0000"/>
              </a:solidFill>
              <a:latin typeface="+mn-lt"/>
              <a:cs typeface="Sakkal Majalla" panose="02000000000000000000" pitchFamily="2" charset="-78"/>
            </a:rPr>
            <a:t>انخفاض بنسبة</a:t>
          </a:r>
        </a:p>
        <a:p>
          <a:pPr algn="ctr" rtl="1"/>
          <a:r>
            <a:rPr lang="ar-BH" sz="10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rPr>
            <a:t>Decrease by</a:t>
          </a:r>
          <a:endParaRPr lang="en-US" sz="1000" b="1">
            <a:ln>
              <a:noFill/>
            </a:ln>
            <a:solidFill>
              <a:srgbClr val="CC0000"/>
            </a:solidFill>
            <a:latin typeface="+mn-lt"/>
          </a:endParaRPr>
        </a:p>
      </xdr:txBody>
    </xdr:sp>
    <xdr:clientData/>
  </xdr:twoCellAnchor>
  <xdr:twoCellAnchor>
    <xdr:from>
      <xdr:col>0</xdr:col>
      <xdr:colOff>188704</xdr:colOff>
      <xdr:row>10</xdr:row>
      <xdr:rowOff>61868</xdr:rowOff>
    </xdr:from>
    <xdr:to>
      <xdr:col>1</xdr:col>
      <xdr:colOff>133350</xdr:colOff>
      <xdr:row>11</xdr:row>
      <xdr:rowOff>57150</xdr:rowOff>
    </xdr:to>
    <xdr:sp macro="" textlink="">
      <xdr:nvSpPr>
        <xdr:cNvPr id="32" name="Rectangle 31">
          <a:extLst>
            <a:ext uri="{FF2B5EF4-FFF2-40B4-BE49-F238E27FC236}">
              <a16:creationId xmlns:a16="http://schemas.microsoft.com/office/drawing/2014/main" id="{5C2FFA41-F307-4C9F-855F-DA3312D3E044}"/>
            </a:ext>
          </a:extLst>
        </xdr:cNvPr>
        <xdr:cNvSpPr/>
      </xdr:nvSpPr>
      <xdr:spPr>
        <a:xfrm>
          <a:off x="9987438750" y="2100218"/>
          <a:ext cx="592346" cy="1857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CC0000"/>
              </a:solidFill>
              <a:latin typeface="+mn-lt"/>
            </a:rPr>
            <a:t>15.3%</a:t>
          </a:r>
          <a:endParaRPr lang="en-US" sz="1100" b="1">
            <a:ln>
              <a:noFill/>
            </a:ln>
            <a:solidFill>
              <a:srgbClr val="CC0000"/>
            </a:solidFill>
            <a:latin typeface="+mn-lt"/>
          </a:endParaRPr>
        </a:p>
      </xdr:txBody>
    </xdr:sp>
    <xdr:clientData/>
  </xdr:twoCellAnchor>
  <xdr:twoCellAnchor>
    <xdr:from>
      <xdr:col>0</xdr:col>
      <xdr:colOff>314325</xdr:colOff>
      <xdr:row>12</xdr:row>
      <xdr:rowOff>47625</xdr:rowOff>
    </xdr:from>
    <xdr:to>
      <xdr:col>1</xdr:col>
      <xdr:colOff>142875</xdr:colOff>
      <xdr:row>12</xdr:row>
      <xdr:rowOff>133350</xdr:rowOff>
    </xdr:to>
    <xdr:cxnSp macro="">
      <xdr:nvCxnSpPr>
        <xdr:cNvPr id="33" name="Straight Connector 32">
          <a:extLst>
            <a:ext uri="{FF2B5EF4-FFF2-40B4-BE49-F238E27FC236}">
              <a16:creationId xmlns:a16="http://schemas.microsoft.com/office/drawing/2014/main" id="{F3C716D5-9383-47CC-B2AA-A1E0671C57C8}"/>
            </a:ext>
          </a:extLst>
        </xdr:cNvPr>
        <xdr:cNvCxnSpPr/>
      </xdr:nvCxnSpPr>
      <xdr:spPr>
        <a:xfrm>
          <a:off x="9986343375" y="2486025"/>
          <a:ext cx="476250" cy="85725"/>
        </a:xfrm>
        <a:prstGeom prst="line">
          <a:avLst/>
        </a:prstGeom>
        <a:ln w="19050">
          <a:solidFill>
            <a:srgbClr val="CC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xdr:row>
      <xdr:rowOff>43296</xdr:rowOff>
    </xdr:from>
    <xdr:to>
      <xdr:col>6</xdr:col>
      <xdr:colOff>585216</xdr:colOff>
      <xdr:row>35</xdr:row>
      <xdr:rowOff>119496</xdr:rowOff>
    </xdr:to>
    <xdr:graphicFrame macro="">
      <xdr:nvGraphicFramePr>
        <xdr:cNvPr id="36" name="Chart 35">
          <a:extLst>
            <a:ext uri="{FF2B5EF4-FFF2-40B4-BE49-F238E27FC236}">
              <a16:creationId xmlns:a16="http://schemas.microsoft.com/office/drawing/2014/main" id="{30EB995F-F082-948C-CE40-491A9D597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45894</xdr:colOff>
      <xdr:row>39</xdr:row>
      <xdr:rowOff>65810</xdr:rowOff>
    </xdr:from>
    <xdr:to>
      <xdr:col>6</xdr:col>
      <xdr:colOff>560591</xdr:colOff>
      <xdr:row>53</xdr:row>
      <xdr:rowOff>142010</xdr:rowOff>
    </xdr:to>
    <xdr:graphicFrame macro="">
      <xdr:nvGraphicFramePr>
        <xdr:cNvPr id="37" name="Chart 36">
          <a:extLst>
            <a:ext uri="{FF2B5EF4-FFF2-40B4-BE49-F238E27FC236}">
              <a16:creationId xmlns:a16="http://schemas.microsoft.com/office/drawing/2014/main" id="{7A208A0E-E5F0-41D5-B1F8-7FC4373AE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633984</xdr:colOff>
      <xdr:row>21</xdr:row>
      <xdr:rowOff>89959</xdr:rowOff>
    </xdr:from>
    <xdr:to>
      <xdr:col>13</xdr:col>
      <xdr:colOff>571500</xdr:colOff>
      <xdr:row>35</xdr:row>
      <xdr:rowOff>166159</xdr:rowOff>
    </xdr:to>
    <xdr:graphicFrame macro="">
      <xdr:nvGraphicFramePr>
        <xdr:cNvPr id="29" name="Chart 28">
          <a:extLst>
            <a:ext uri="{FF2B5EF4-FFF2-40B4-BE49-F238E27FC236}">
              <a16:creationId xmlns:a16="http://schemas.microsoft.com/office/drawing/2014/main" id="{99D4A62E-0695-4017-B28A-A2AF1F9FC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0.23803</cdr:x>
      <cdr:y>0.42254</cdr:y>
    </cdr:from>
    <cdr:to>
      <cdr:x>0.33456</cdr:x>
      <cdr:y>0.46477</cdr:y>
    </cdr:to>
    <cdr:cxnSp macro="">
      <cdr:nvCxnSpPr>
        <cdr:cNvPr id="2" name="Straight Connector 1">
          <a:extLst xmlns:a="http://schemas.openxmlformats.org/drawingml/2006/main">
            <a:ext uri="{FF2B5EF4-FFF2-40B4-BE49-F238E27FC236}">
              <a16:creationId xmlns:a16="http://schemas.microsoft.com/office/drawing/2014/main" id="{B549A671-B66C-4EF7-A8D9-A2ACFA1799BB}"/>
            </a:ext>
          </a:extLst>
        </cdr:cNvPr>
        <cdr:cNvCxnSpPr/>
      </cdr:nvCxnSpPr>
      <cdr:spPr>
        <a:xfrm xmlns:a="http://schemas.openxmlformats.org/drawingml/2006/main" flipV="1">
          <a:off x="1060145" y="1159120"/>
          <a:ext cx="429946" cy="115825"/>
        </a:xfrm>
        <a:prstGeom xmlns:a="http://schemas.openxmlformats.org/drawingml/2006/main" prst="line">
          <a:avLst/>
        </a:prstGeom>
        <a:ln xmlns:a="http://schemas.openxmlformats.org/drawingml/2006/main" w="19050">
          <a:solidFill>
            <a:srgbClr val="1295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0.13626</cdr:x>
      <cdr:y>0.22072</cdr:y>
    </cdr:from>
    <cdr:to>
      <cdr:x>0.34445</cdr:x>
      <cdr:y>0.35437</cdr:y>
    </cdr:to>
    <cdr:sp macro="" textlink="">
      <cdr:nvSpPr>
        <cdr:cNvPr id="3" name="Rectangle 2">
          <a:extLst xmlns:a="http://schemas.openxmlformats.org/drawingml/2006/main">
            <a:ext uri="{FF2B5EF4-FFF2-40B4-BE49-F238E27FC236}">
              <a16:creationId xmlns:a16="http://schemas.microsoft.com/office/drawing/2014/main" id="{14E3B224-2260-4117-8D8C-C8A06F2290EB}"/>
            </a:ext>
          </a:extLst>
        </cdr:cNvPr>
        <cdr:cNvSpPr/>
      </cdr:nvSpPr>
      <cdr:spPr>
        <a:xfrm xmlns:a="http://schemas.openxmlformats.org/drawingml/2006/main">
          <a:off x="611094" y="605491"/>
          <a:ext cx="933711" cy="3666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129559"/>
              </a:solidFill>
              <a:latin typeface="+mj-lt"/>
              <a:cs typeface="Sakkal Majalla" panose="02000000000000000000" pitchFamily="2" charset="-78"/>
            </a:rPr>
            <a:t>ارتفاع بنسبة</a:t>
          </a:r>
        </a:p>
        <a:p xmlns:a="http://schemas.openxmlformats.org/drawingml/2006/main">
          <a:pPr algn="ctr" rtl="1"/>
          <a:r>
            <a:rPr lang="ar-BH"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mn-cs"/>
            </a:rPr>
            <a:t>In</a:t>
          </a:r>
          <a:r>
            <a:rPr lang="en-US" sz="1000" b="1" baseline="0">
              <a:ln>
                <a:noFill/>
              </a:ln>
              <a:solidFill>
                <a:srgbClr val="129559"/>
              </a:solidFill>
              <a:latin typeface="+mn-lt"/>
            </a:rPr>
            <a:t>crease by</a:t>
          </a:r>
          <a:endParaRPr lang="en-US" sz="1000" b="1">
            <a:ln>
              <a:noFill/>
            </a:ln>
            <a:solidFill>
              <a:srgbClr val="129559"/>
            </a:solidFill>
            <a:latin typeface="+mn-lt"/>
          </a:endParaRPr>
        </a:p>
      </cdr:txBody>
    </cdr:sp>
  </cdr:relSizeAnchor>
  <cdr:relSizeAnchor xmlns:cdr="http://schemas.openxmlformats.org/drawingml/2006/chartDrawing">
    <cdr:from>
      <cdr:x>0.17443</cdr:x>
      <cdr:y>0.34624</cdr:y>
    </cdr:from>
    <cdr:to>
      <cdr:x>0.30461</cdr:x>
      <cdr:y>0.41295</cdr:y>
    </cdr:to>
    <cdr:sp macro="" textlink="">
      <cdr:nvSpPr>
        <cdr:cNvPr id="4" name="Rectangle 3">
          <a:extLst xmlns:a="http://schemas.openxmlformats.org/drawingml/2006/main">
            <a:ext uri="{FF2B5EF4-FFF2-40B4-BE49-F238E27FC236}">
              <a16:creationId xmlns:a16="http://schemas.microsoft.com/office/drawing/2014/main" id="{C2097416-5CA6-47EC-83F9-B27500EAB573}"/>
            </a:ext>
          </a:extLst>
        </cdr:cNvPr>
        <cdr:cNvSpPr/>
      </cdr:nvSpPr>
      <cdr:spPr>
        <a:xfrm xmlns:a="http://schemas.openxmlformats.org/drawingml/2006/main">
          <a:off x="782295" y="949809"/>
          <a:ext cx="583834" cy="1829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129559"/>
              </a:solidFill>
              <a:latin typeface="+mn-lt"/>
            </a:rPr>
            <a:t>10.9%</a:t>
          </a:r>
          <a:endParaRPr lang="en-US" sz="1100" b="1">
            <a:ln>
              <a:noFill/>
            </a:ln>
            <a:solidFill>
              <a:srgbClr val="129559"/>
            </a:solidFill>
            <a:latin typeface="+mn-lt"/>
          </a:endParaRPr>
        </a:p>
      </cdr:txBody>
    </cdr:sp>
  </cdr:relSizeAnchor>
  <cdr:relSizeAnchor xmlns:cdr="http://schemas.openxmlformats.org/drawingml/2006/chartDrawing">
    <cdr:from>
      <cdr:x>0.54124</cdr:x>
      <cdr:y>0.45649</cdr:y>
    </cdr:from>
    <cdr:to>
      <cdr:x>0.63546</cdr:x>
      <cdr:y>0.66133</cdr:y>
    </cdr:to>
    <cdr:cxnSp macro="">
      <cdr:nvCxnSpPr>
        <cdr:cNvPr id="6" name="Straight Connector 5">
          <a:extLst xmlns:a="http://schemas.openxmlformats.org/drawingml/2006/main">
            <a:ext uri="{FF2B5EF4-FFF2-40B4-BE49-F238E27FC236}">
              <a16:creationId xmlns:a16="http://schemas.microsoft.com/office/drawing/2014/main" id="{9920B664-05EF-6F4E-ECF3-24A949767717}"/>
            </a:ext>
          </a:extLst>
        </cdr:cNvPr>
        <cdr:cNvCxnSpPr/>
      </cdr:nvCxnSpPr>
      <cdr:spPr>
        <a:xfrm xmlns:a="http://schemas.openxmlformats.org/drawingml/2006/main" flipV="1">
          <a:off x="2420110" y="1252249"/>
          <a:ext cx="421297" cy="561918"/>
        </a:xfrm>
        <a:prstGeom xmlns:a="http://schemas.openxmlformats.org/drawingml/2006/main" prst="line">
          <a:avLst/>
        </a:prstGeom>
        <a:ln xmlns:a="http://schemas.openxmlformats.org/drawingml/2006/main" w="19050">
          <a:solidFill>
            <a:srgbClr val="1295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0.45034</cdr:x>
      <cdr:y>0.29058</cdr:y>
    </cdr:from>
    <cdr:to>
      <cdr:x>0.65854</cdr:x>
      <cdr:y>0.42423</cdr:y>
    </cdr:to>
    <cdr:sp macro="" textlink="">
      <cdr:nvSpPr>
        <cdr:cNvPr id="7" name="Rectangle 6">
          <a:extLst xmlns:a="http://schemas.openxmlformats.org/drawingml/2006/main">
            <a:ext uri="{FF2B5EF4-FFF2-40B4-BE49-F238E27FC236}">
              <a16:creationId xmlns:a16="http://schemas.microsoft.com/office/drawing/2014/main" id="{803DE576-65CE-8884-B5ED-BF480DFD8958}"/>
            </a:ext>
          </a:extLst>
        </cdr:cNvPr>
        <cdr:cNvSpPr/>
      </cdr:nvSpPr>
      <cdr:spPr>
        <a:xfrm xmlns:a="http://schemas.openxmlformats.org/drawingml/2006/main">
          <a:off x="2013659" y="797122"/>
          <a:ext cx="930949" cy="36662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129559"/>
              </a:solidFill>
              <a:latin typeface="+mn-lt"/>
              <a:cs typeface="Sakkal Majalla" panose="02000000000000000000" pitchFamily="2" charset="-78"/>
            </a:rPr>
            <a:t>ارتفاع بنسبة</a:t>
          </a:r>
        </a:p>
        <a:p xmlns:a="http://schemas.openxmlformats.org/drawingml/2006/main">
          <a:pPr algn="ctr" rtl="1"/>
          <a:r>
            <a:rPr lang="ar-BH"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mn-cs"/>
            </a:rPr>
            <a:t>In</a:t>
          </a:r>
          <a:r>
            <a:rPr lang="en-US" sz="1000" b="1" baseline="0">
              <a:ln>
                <a:noFill/>
              </a:ln>
              <a:solidFill>
                <a:srgbClr val="129559"/>
              </a:solidFill>
              <a:latin typeface="+mn-lt"/>
            </a:rPr>
            <a:t>crease </a:t>
          </a:r>
          <a:r>
            <a:rPr lang="en-US" sz="1000" b="1" baseline="0">
              <a:ln>
                <a:noFill/>
              </a:ln>
              <a:solidFill>
                <a:srgbClr val="129559"/>
              </a:solidFill>
              <a:latin typeface="+mj-lt"/>
            </a:rPr>
            <a:t>by</a:t>
          </a:r>
          <a:endParaRPr lang="en-US" sz="1000" b="1">
            <a:ln>
              <a:noFill/>
            </a:ln>
            <a:solidFill>
              <a:srgbClr val="129559"/>
            </a:solidFill>
            <a:latin typeface="+mj-lt"/>
          </a:endParaRPr>
        </a:p>
      </cdr:txBody>
    </cdr:sp>
  </cdr:relSizeAnchor>
  <cdr:relSizeAnchor xmlns:cdr="http://schemas.openxmlformats.org/drawingml/2006/chartDrawing">
    <cdr:from>
      <cdr:x>0.48023</cdr:x>
      <cdr:y>0.42998</cdr:y>
    </cdr:from>
    <cdr:to>
      <cdr:x>0.61818</cdr:x>
      <cdr:y>0.49653</cdr:y>
    </cdr:to>
    <cdr:sp macro="" textlink="">
      <cdr:nvSpPr>
        <cdr:cNvPr id="8" name="Rectangle 7">
          <a:extLst xmlns:a="http://schemas.openxmlformats.org/drawingml/2006/main">
            <a:ext uri="{FF2B5EF4-FFF2-40B4-BE49-F238E27FC236}">
              <a16:creationId xmlns:a16="http://schemas.microsoft.com/office/drawing/2014/main" id="{A69F5C67-0760-8C7D-FED5-561122461272}"/>
            </a:ext>
          </a:extLst>
        </cdr:cNvPr>
        <cdr:cNvSpPr/>
      </cdr:nvSpPr>
      <cdr:spPr>
        <a:xfrm xmlns:a="http://schemas.openxmlformats.org/drawingml/2006/main">
          <a:off x="2147317" y="1179522"/>
          <a:ext cx="616824" cy="18255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129559"/>
              </a:solidFill>
              <a:latin typeface="+mn-lt"/>
            </a:rPr>
            <a:t>109.9%</a:t>
          </a:r>
          <a:endParaRPr lang="en-US" sz="1100" b="1">
            <a:ln>
              <a:noFill/>
            </a:ln>
            <a:solidFill>
              <a:srgbClr val="129559"/>
            </a:solidFill>
            <a:latin typeface="+mn-l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0.54583</cdr:x>
      <cdr:y>0.49507</cdr:y>
    </cdr:from>
    <cdr:to>
      <cdr:x>0.88565</cdr:x>
      <cdr:y>0.49561</cdr:y>
    </cdr:to>
    <cdr:cxnSp macro="">
      <cdr:nvCxnSpPr>
        <cdr:cNvPr id="2" name="Straight Connector 1">
          <a:extLst xmlns:a="http://schemas.openxmlformats.org/drawingml/2006/main">
            <a:ext uri="{FF2B5EF4-FFF2-40B4-BE49-F238E27FC236}">
              <a16:creationId xmlns:a16="http://schemas.microsoft.com/office/drawing/2014/main" id="{35BBDCDD-841A-1C95-A99D-52FC2A1EE517}"/>
            </a:ext>
          </a:extLst>
        </cdr:cNvPr>
        <cdr:cNvCxnSpPr/>
      </cdr:nvCxnSpPr>
      <cdr:spPr>
        <a:xfrm xmlns:a="http://schemas.openxmlformats.org/drawingml/2006/main" flipV="1">
          <a:off x="2443872" y="1358070"/>
          <a:ext cx="1521472" cy="1489"/>
        </a:xfrm>
        <a:prstGeom xmlns:a="http://schemas.openxmlformats.org/drawingml/2006/main" prst="line">
          <a:avLst/>
        </a:prstGeom>
        <a:ln xmlns:a="http://schemas.openxmlformats.org/drawingml/2006/main" w="19050">
          <a:solidFill>
            <a:srgbClr val="5959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0.54583</cdr:x>
      <cdr:y>0.49507</cdr:y>
    </cdr:from>
    <cdr:to>
      <cdr:x>0.88565</cdr:x>
      <cdr:y>0.49561</cdr:y>
    </cdr:to>
    <cdr:cxnSp macro="">
      <cdr:nvCxnSpPr>
        <cdr:cNvPr id="7" name="Straight Connector 1">
          <a:extLst xmlns:a="http://schemas.openxmlformats.org/drawingml/2006/main">
            <a:ext uri="{FF2B5EF4-FFF2-40B4-BE49-F238E27FC236}">
              <a16:creationId xmlns:a16="http://schemas.microsoft.com/office/drawing/2014/main" id="{35BBDCDD-841A-1C95-A99D-52FC2A1EE517}"/>
            </a:ext>
          </a:extLst>
        </cdr:cNvPr>
        <cdr:cNvCxnSpPr/>
      </cdr:nvCxnSpPr>
      <cdr:spPr>
        <a:xfrm xmlns:a="http://schemas.openxmlformats.org/drawingml/2006/main" flipV="1">
          <a:off x="2443872" y="1358070"/>
          <a:ext cx="1521472" cy="1489"/>
        </a:xfrm>
        <a:prstGeom xmlns:a="http://schemas.openxmlformats.org/drawingml/2006/main" prst="line">
          <a:avLst/>
        </a:prstGeom>
        <a:ln xmlns:a="http://schemas.openxmlformats.org/drawingml/2006/main" w="19050">
          <a:solidFill>
            <a:srgbClr val="5959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0.76126</cdr:x>
      <cdr:y>0.50897</cdr:y>
    </cdr:from>
    <cdr:to>
      <cdr:x>0.96951</cdr:x>
      <cdr:y>0.64262</cdr:y>
    </cdr:to>
    <cdr:sp macro="" textlink="">
      <cdr:nvSpPr>
        <cdr:cNvPr id="8" name="Rectangle 2">
          <a:extLst xmlns:a="http://schemas.openxmlformats.org/drawingml/2006/main">
            <a:ext uri="{FF2B5EF4-FFF2-40B4-BE49-F238E27FC236}">
              <a16:creationId xmlns:a16="http://schemas.microsoft.com/office/drawing/2014/main" id="{FA30841D-11C0-C88B-C694-70AD960BEC03}"/>
            </a:ext>
          </a:extLst>
        </cdr:cNvPr>
        <cdr:cNvSpPr/>
      </cdr:nvSpPr>
      <cdr:spPr>
        <a:xfrm xmlns:a="http://schemas.openxmlformats.org/drawingml/2006/main">
          <a:off x="3408380" y="1396195"/>
          <a:ext cx="932401" cy="36662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595959"/>
              </a:solidFill>
              <a:latin typeface="Sakkal Majalla" panose="02000000000000000000" pitchFamily="2" charset="-78"/>
              <a:cs typeface="Sakkal Majalla" panose="02000000000000000000" pitchFamily="2" charset="-78"/>
            </a:rPr>
            <a:t>ارتفاع بنسبة</a:t>
          </a:r>
        </a:p>
        <a:p xmlns:a="http://schemas.openxmlformats.org/drawingml/2006/main">
          <a:pPr algn="ctr" rtl="1"/>
          <a:r>
            <a:rPr lang="ar-BH" sz="1000" b="1" baseline="0">
              <a:ln>
                <a:noFill/>
              </a:ln>
              <a:solidFill>
                <a:srgbClr val="595959"/>
              </a:solidFill>
              <a:latin typeface="+mn-lt"/>
              <a:cs typeface="Sakkal Majalla" panose="02000000000000000000" pitchFamily="2" charset="-78"/>
            </a:rPr>
            <a:t> </a:t>
          </a:r>
          <a:r>
            <a:rPr lang="en-US" sz="1000" b="1" baseline="0">
              <a:ln>
                <a:noFill/>
              </a:ln>
              <a:solidFill>
                <a:srgbClr val="595959"/>
              </a:solidFill>
              <a:latin typeface="+mn-lt"/>
              <a:cs typeface="Sakkal Majalla" panose="02000000000000000000" pitchFamily="2" charset="-78"/>
            </a:rPr>
            <a:t> </a:t>
          </a:r>
          <a:r>
            <a:rPr lang="en-US" sz="1000" b="1" baseline="0">
              <a:ln>
                <a:noFill/>
              </a:ln>
              <a:solidFill>
                <a:srgbClr val="595959"/>
              </a:solidFill>
              <a:latin typeface="+mn-lt"/>
              <a:cs typeface="+mn-cs"/>
            </a:rPr>
            <a:t>In</a:t>
          </a:r>
          <a:r>
            <a:rPr lang="en-US" sz="1000" b="1" baseline="0">
              <a:ln>
                <a:noFill/>
              </a:ln>
              <a:solidFill>
                <a:srgbClr val="595959"/>
              </a:solidFill>
              <a:latin typeface="+mn-lt"/>
            </a:rPr>
            <a:t>crease by</a:t>
          </a:r>
          <a:endParaRPr lang="en-US" sz="1000" b="1">
            <a:ln>
              <a:noFill/>
            </a:ln>
            <a:solidFill>
              <a:srgbClr val="595959"/>
            </a:solidFill>
            <a:latin typeface="+mn-lt"/>
          </a:endParaRPr>
        </a:p>
      </cdr:txBody>
    </cdr:sp>
  </cdr:relSizeAnchor>
  <cdr:relSizeAnchor xmlns:cdr="http://schemas.openxmlformats.org/drawingml/2006/chartDrawing">
    <cdr:from>
      <cdr:x>0.80717</cdr:x>
      <cdr:y>0.64534</cdr:y>
    </cdr:from>
    <cdr:to>
      <cdr:x>0.93738</cdr:x>
      <cdr:y>0.71205</cdr:y>
    </cdr:to>
    <cdr:sp macro="" textlink="">
      <cdr:nvSpPr>
        <cdr:cNvPr id="9" name="Rectangle 3">
          <a:extLst xmlns:a="http://schemas.openxmlformats.org/drawingml/2006/main">
            <a:ext uri="{FF2B5EF4-FFF2-40B4-BE49-F238E27FC236}">
              <a16:creationId xmlns:a16="http://schemas.microsoft.com/office/drawing/2014/main" id="{EE29D608-AF44-1B2E-3F3C-62B9CBE31EB2}"/>
            </a:ext>
          </a:extLst>
        </cdr:cNvPr>
        <cdr:cNvSpPr/>
      </cdr:nvSpPr>
      <cdr:spPr>
        <a:xfrm xmlns:a="http://schemas.openxmlformats.org/drawingml/2006/main">
          <a:off x="3613973" y="1770288"/>
          <a:ext cx="582991" cy="18299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000" b="1" baseline="0">
              <a:ln>
                <a:noFill/>
              </a:ln>
              <a:solidFill>
                <a:srgbClr val="595959"/>
              </a:solidFill>
              <a:latin typeface="+mn-lt"/>
            </a:rPr>
            <a:t>20.2%</a:t>
          </a:r>
          <a:endParaRPr lang="en-US" sz="1000" b="1">
            <a:ln>
              <a:noFill/>
            </a:ln>
            <a:solidFill>
              <a:srgbClr val="595959"/>
            </a:solidFill>
            <a:latin typeface="+mn-lt"/>
          </a:endParaRPr>
        </a:p>
      </cdr:txBody>
    </cdr:sp>
  </cdr:relSizeAnchor>
  <cdr:relSizeAnchor xmlns:cdr="http://schemas.openxmlformats.org/drawingml/2006/chartDrawing">
    <cdr:from>
      <cdr:x>0.88432</cdr:x>
      <cdr:y>0.43213</cdr:y>
    </cdr:from>
    <cdr:to>
      <cdr:x>0.88432</cdr:x>
      <cdr:y>0.49724</cdr:y>
    </cdr:to>
    <cdr:cxnSp macro="">
      <cdr:nvCxnSpPr>
        <cdr:cNvPr id="10" name="Straight Connector 9">
          <a:extLst xmlns:a="http://schemas.openxmlformats.org/drawingml/2006/main">
            <a:ext uri="{FF2B5EF4-FFF2-40B4-BE49-F238E27FC236}">
              <a16:creationId xmlns:a16="http://schemas.microsoft.com/office/drawing/2014/main" id="{AB943E97-E78F-017A-B23B-A51B51C9E814}"/>
            </a:ext>
          </a:extLst>
        </cdr:cNvPr>
        <cdr:cNvCxnSpPr/>
      </cdr:nvCxnSpPr>
      <cdr:spPr>
        <a:xfrm xmlns:a="http://schemas.openxmlformats.org/drawingml/2006/main" flipV="1">
          <a:off x="3959391" y="1185429"/>
          <a:ext cx="0" cy="178594"/>
        </a:xfrm>
        <a:prstGeom xmlns:a="http://schemas.openxmlformats.org/drawingml/2006/main" prst="line">
          <a:avLst/>
        </a:prstGeom>
        <a:ln xmlns:a="http://schemas.openxmlformats.org/drawingml/2006/main" w="19050">
          <a:solidFill>
            <a:srgbClr val="5959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0.11846</cdr:x>
      <cdr:y>0.45472</cdr:y>
    </cdr:from>
    <cdr:to>
      <cdr:x>0.44386</cdr:x>
      <cdr:y>0.7468</cdr:y>
    </cdr:to>
    <cdr:sp macro="" textlink="">
      <cdr:nvSpPr>
        <cdr:cNvPr id="13" name="Rectangle 12">
          <a:extLst xmlns:a="http://schemas.openxmlformats.org/drawingml/2006/main">
            <a:ext uri="{FF2B5EF4-FFF2-40B4-BE49-F238E27FC236}">
              <a16:creationId xmlns:a16="http://schemas.microsoft.com/office/drawing/2014/main" id="{C33D371A-4936-C95A-78AF-CFD59D9A70E1}"/>
            </a:ext>
          </a:extLst>
        </cdr:cNvPr>
        <cdr:cNvSpPr/>
      </cdr:nvSpPr>
      <cdr:spPr>
        <a:xfrm xmlns:a="http://schemas.openxmlformats.org/drawingml/2006/main">
          <a:off x="529536" y="1247388"/>
          <a:ext cx="1454608" cy="80123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lIns="0" tIns="0" rIns="0" bIns="0"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910015"/>
              </a:solidFill>
              <a:latin typeface="Sakkal Majalla" panose="02000000000000000000" pitchFamily="2" charset="-78"/>
              <a:cs typeface="Sakkal Majalla" panose="02000000000000000000" pitchFamily="2" charset="-78"/>
            </a:rPr>
            <a:t>الارتفاع بسبب عمليات الاسترداد من مدفن البحير</a:t>
          </a:r>
        </a:p>
        <a:p xmlns:a="http://schemas.openxmlformats.org/drawingml/2006/main">
          <a:pPr algn="ctr" rtl="1"/>
          <a:r>
            <a:rPr lang="ar-BH" sz="900" b="1" baseline="0">
              <a:ln>
                <a:noFill/>
              </a:ln>
              <a:solidFill>
                <a:srgbClr val="910015"/>
              </a:solidFill>
              <a:latin typeface="Helvetica" pitchFamily="2" charset="0"/>
              <a:cs typeface="Sakkal Majalla" panose="02000000000000000000" pitchFamily="2" charset="-78"/>
            </a:rPr>
            <a:t> </a:t>
          </a:r>
          <a:r>
            <a:rPr lang="en-US" sz="900" b="1" baseline="0">
              <a:ln>
                <a:noFill/>
              </a:ln>
              <a:solidFill>
                <a:srgbClr val="910015"/>
              </a:solidFill>
              <a:latin typeface="Helvetica" pitchFamily="2" charset="0"/>
              <a:cs typeface="Sakkal Majalla" panose="02000000000000000000" pitchFamily="2" charset="-78"/>
            </a:rPr>
            <a:t> </a:t>
          </a:r>
          <a:r>
            <a:rPr lang="en-US" sz="1000" b="1" baseline="0">
              <a:ln>
                <a:noFill/>
              </a:ln>
              <a:solidFill>
                <a:srgbClr val="910015"/>
              </a:solidFill>
              <a:latin typeface="+mn-lt"/>
              <a:cs typeface="+mn-cs"/>
            </a:rPr>
            <a:t>Rise Due to Redemptions from Buhair Landfill </a:t>
          </a:r>
          <a:endParaRPr lang="en-US" sz="700" b="1">
            <a:ln>
              <a:noFill/>
            </a:ln>
            <a:solidFill>
              <a:srgbClr val="910015"/>
            </a:solidFill>
            <a:latin typeface="+mn-lt"/>
          </a:endParaRPr>
        </a:p>
      </cdr:txBody>
    </cdr:sp>
  </cdr:relSizeAnchor>
  <cdr:relSizeAnchor xmlns:cdr="http://schemas.openxmlformats.org/drawingml/2006/chartDrawing">
    <cdr:from>
      <cdr:x>0.21021</cdr:x>
      <cdr:y>0.28673</cdr:y>
    </cdr:from>
    <cdr:to>
      <cdr:x>0.26738</cdr:x>
      <cdr:y>0.45166</cdr:y>
    </cdr:to>
    <cdr:cxnSp macro="">
      <cdr:nvCxnSpPr>
        <cdr:cNvPr id="17" name="Straight Arrow Connector 16">
          <a:extLst xmlns:a="http://schemas.openxmlformats.org/drawingml/2006/main">
            <a:ext uri="{FF2B5EF4-FFF2-40B4-BE49-F238E27FC236}">
              <a16:creationId xmlns:a16="http://schemas.microsoft.com/office/drawing/2014/main" id="{17473424-9872-8DCB-C95E-90904DC01F0B}"/>
            </a:ext>
          </a:extLst>
        </cdr:cNvPr>
        <cdr:cNvCxnSpPr/>
      </cdr:nvCxnSpPr>
      <cdr:spPr>
        <a:xfrm xmlns:a="http://schemas.openxmlformats.org/drawingml/2006/main" flipH="1" flipV="1">
          <a:off x="941156" y="786570"/>
          <a:ext cx="255985" cy="452437"/>
        </a:xfrm>
        <a:prstGeom xmlns:a="http://schemas.openxmlformats.org/drawingml/2006/main" prst="straightConnector1">
          <a:avLst/>
        </a:prstGeom>
        <a:ln xmlns:a="http://schemas.openxmlformats.org/drawingml/2006/main" w="12700">
          <a:solidFill>
            <a:srgbClr val="910015"/>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0.26676</cdr:x>
      <cdr:y>0.3692</cdr:y>
    </cdr:from>
    <cdr:to>
      <cdr:x>0.35912</cdr:x>
      <cdr:y>0.45383</cdr:y>
    </cdr:to>
    <cdr:cxnSp macro="">
      <cdr:nvCxnSpPr>
        <cdr:cNvPr id="18" name="Straight Arrow Connector 17">
          <a:extLst xmlns:a="http://schemas.openxmlformats.org/drawingml/2006/main">
            <a:ext uri="{FF2B5EF4-FFF2-40B4-BE49-F238E27FC236}">
              <a16:creationId xmlns:a16="http://schemas.microsoft.com/office/drawing/2014/main" id="{5F8B66D1-423A-7170-5E70-DD919D65C6BB}"/>
            </a:ext>
          </a:extLst>
        </cdr:cNvPr>
        <cdr:cNvCxnSpPr/>
      </cdr:nvCxnSpPr>
      <cdr:spPr>
        <a:xfrm xmlns:a="http://schemas.openxmlformats.org/drawingml/2006/main" flipV="1">
          <a:off x="1191188" y="1012788"/>
          <a:ext cx="412442" cy="232172"/>
        </a:xfrm>
        <a:prstGeom xmlns:a="http://schemas.openxmlformats.org/drawingml/2006/main" prst="straightConnector1">
          <a:avLst/>
        </a:prstGeom>
        <a:ln xmlns:a="http://schemas.openxmlformats.org/drawingml/2006/main" w="12700">
          <a:solidFill>
            <a:srgbClr val="910015"/>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79664</xdr:rowOff>
    </xdr:from>
    <xdr:to>
      <xdr:col>6</xdr:col>
      <xdr:colOff>583969</xdr:colOff>
      <xdr:row>17</xdr:row>
      <xdr:rowOff>155864</xdr:rowOff>
    </xdr:to>
    <xdr:graphicFrame macro="">
      <xdr:nvGraphicFramePr>
        <xdr:cNvPr id="2" name="Chart 1">
          <a:extLst>
            <a:ext uri="{FF2B5EF4-FFF2-40B4-BE49-F238E27FC236}">
              <a16:creationId xmlns:a16="http://schemas.microsoft.com/office/drawing/2014/main" id="{D55F9403-C605-4835-9A7D-7834FC70A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867</xdr:colOff>
      <xdr:row>3</xdr:row>
      <xdr:rowOff>24246</xdr:rowOff>
    </xdr:from>
    <xdr:to>
      <xdr:col>13</xdr:col>
      <xdr:colOff>584836</xdr:colOff>
      <xdr:row>17</xdr:row>
      <xdr:rowOff>100446</xdr:rowOff>
    </xdr:to>
    <xdr:graphicFrame macro="">
      <xdr:nvGraphicFramePr>
        <xdr:cNvPr id="3" name="Chart 2">
          <a:extLst>
            <a:ext uri="{FF2B5EF4-FFF2-40B4-BE49-F238E27FC236}">
              <a16:creationId xmlns:a16="http://schemas.microsoft.com/office/drawing/2014/main" id="{FB9D3DFD-3ECB-481F-8CB8-CC4B7E16C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97175</xdr:colOff>
      <xdr:row>3</xdr:row>
      <xdr:rowOff>79664</xdr:rowOff>
    </xdr:from>
    <xdr:to>
      <xdr:col>13</xdr:col>
      <xdr:colOff>391392</xdr:colOff>
      <xdr:row>25</xdr:row>
      <xdr:rowOff>3464</xdr:rowOff>
    </xdr:to>
    <xdr:graphicFrame macro="">
      <xdr:nvGraphicFramePr>
        <xdr:cNvPr id="2" name="Chart 1">
          <a:extLst>
            <a:ext uri="{FF2B5EF4-FFF2-40B4-BE49-F238E27FC236}">
              <a16:creationId xmlns:a16="http://schemas.microsoft.com/office/drawing/2014/main" id="{33202EF8-8C95-4B74-85FC-2D68A79CC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29</xdr:row>
      <xdr:rowOff>76734</xdr:rowOff>
    </xdr:from>
    <xdr:to>
      <xdr:col>12</xdr:col>
      <xdr:colOff>323850</xdr:colOff>
      <xdr:row>48</xdr:row>
      <xdr:rowOff>114834</xdr:rowOff>
    </xdr:to>
    <xdr:graphicFrame macro="">
      <xdr:nvGraphicFramePr>
        <xdr:cNvPr id="3" name="Chart 2">
          <a:extLst>
            <a:ext uri="{FF2B5EF4-FFF2-40B4-BE49-F238E27FC236}">
              <a16:creationId xmlns:a16="http://schemas.microsoft.com/office/drawing/2014/main" id="{0AF31642-E80B-411D-ABCD-1E5D9CE0B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296335</xdr:colOff>
      <xdr:row>15</xdr:row>
      <xdr:rowOff>26987</xdr:rowOff>
    </xdr:from>
    <xdr:to>
      <xdr:col>12</xdr:col>
      <xdr:colOff>580458</xdr:colOff>
      <xdr:row>17</xdr:row>
      <xdr:rowOff>12624</xdr:rowOff>
    </xdr:to>
    <xdr:sp macro="" textlink="">
      <xdr:nvSpPr>
        <xdr:cNvPr id="4" name="Rectangle 3">
          <a:extLst>
            <a:ext uri="{FF2B5EF4-FFF2-40B4-BE49-F238E27FC236}">
              <a16:creationId xmlns:a16="http://schemas.microsoft.com/office/drawing/2014/main" id="{3655BCA6-B869-43E2-A79D-202460F73278}"/>
            </a:ext>
          </a:extLst>
        </xdr:cNvPr>
        <xdr:cNvSpPr/>
      </xdr:nvSpPr>
      <xdr:spPr>
        <a:xfrm>
          <a:off x="9980695617" y="3094037"/>
          <a:ext cx="931823" cy="3666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100" b="1" baseline="0">
              <a:ln>
                <a:noFill/>
              </a:ln>
              <a:solidFill>
                <a:srgbClr val="129559"/>
              </a:solidFill>
              <a:latin typeface="+mn-lt"/>
              <a:cs typeface="Sakkal Majalla" panose="02000000000000000000" pitchFamily="2" charset="-78"/>
            </a:rPr>
            <a:t>انخفاض بنسبة</a:t>
          </a:r>
        </a:p>
        <a:p>
          <a:pPr algn="ctr" rtl="1"/>
          <a:r>
            <a:rPr lang="ar-BH"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rPr>
            <a:t>Decrease by</a:t>
          </a:r>
          <a:endParaRPr lang="en-US" sz="1000" b="1">
            <a:ln>
              <a:noFill/>
            </a:ln>
            <a:solidFill>
              <a:srgbClr val="129559"/>
            </a:solidFill>
            <a:latin typeface="+mn-lt"/>
          </a:endParaRPr>
        </a:p>
      </xdr:txBody>
    </xdr:sp>
    <xdr:clientData/>
  </xdr:twoCellAnchor>
  <xdr:twoCellAnchor>
    <xdr:from>
      <xdr:col>11</xdr:col>
      <xdr:colOff>501650</xdr:colOff>
      <xdr:row>18</xdr:row>
      <xdr:rowOff>158750</xdr:rowOff>
    </xdr:from>
    <xdr:to>
      <xdr:col>12</xdr:col>
      <xdr:colOff>387350</xdr:colOff>
      <xdr:row>19</xdr:row>
      <xdr:rowOff>0</xdr:rowOff>
    </xdr:to>
    <xdr:cxnSp macro="">
      <xdr:nvCxnSpPr>
        <xdr:cNvPr id="5" name="Straight Connector 4">
          <a:extLst>
            <a:ext uri="{FF2B5EF4-FFF2-40B4-BE49-F238E27FC236}">
              <a16:creationId xmlns:a16="http://schemas.microsoft.com/office/drawing/2014/main" id="{507B464C-36BD-42CC-9A4B-B25D981E6CE5}"/>
            </a:ext>
          </a:extLst>
        </xdr:cNvPr>
        <xdr:cNvCxnSpPr/>
      </xdr:nvCxnSpPr>
      <xdr:spPr>
        <a:xfrm>
          <a:off x="9980888725" y="3797300"/>
          <a:ext cx="533400" cy="31750"/>
        </a:xfrm>
        <a:prstGeom prst="line">
          <a:avLst/>
        </a:prstGeom>
        <a:ln w="19050">
          <a:solidFill>
            <a:srgbClr val="12955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0.07154</cdr:x>
      <cdr:y>0.63544</cdr:y>
    </cdr:from>
    <cdr:to>
      <cdr:x>0.13296</cdr:x>
      <cdr:y>0.67649</cdr:y>
    </cdr:to>
    <cdr:sp macro="" textlink="">
      <cdr:nvSpPr>
        <cdr:cNvPr id="8" name="Rectangle 7">
          <a:extLst xmlns:a="http://schemas.openxmlformats.org/drawingml/2006/main">
            <a:ext uri="{FF2B5EF4-FFF2-40B4-BE49-F238E27FC236}">
              <a16:creationId xmlns:a16="http://schemas.microsoft.com/office/drawing/2014/main" id="{1DE1C649-0B9B-EDA8-7B9A-915EE49FCB5F}"/>
            </a:ext>
          </a:extLst>
        </cdr:cNvPr>
        <cdr:cNvSpPr/>
      </cdr:nvSpPr>
      <cdr:spPr>
        <a:xfrm xmlns:a="http://schemas.openxmlformats.org/drawingml/2006/main">
          <a:off x="623404" y="2614714"/>
          <a:ext cx="535234"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129559"/>
              </a:solidFill>
              <a:latin typeface="+mn-lt"/>
            </a:rPr>
            <a:t>6.9%</a:t>
          </a:r>
          <a:endParaRPr lang="en-US" sz="1100" b="1">
            <a:ln>
              <a:noFill/>
            </a:ln>
            <a:solidFill>
              <a:srgbClr val="129559"/>
            </a:solidFill>
            <a:latin typeface="+mn-lt"/>
          </a:endParaRPr>
        </a:p>
      </cdr:txBody>
    </cdr:sp>
  </cdr:relSizeAnchor>
  <cdr:relSizeAnchor xmlns:cdr="http://schemas.openxmlformats.org/drawingml/2006/chartDrawing">
    <cdr:from>
      <cdr:x>0.5809</cdr:x>
      <cdr:y>0.64197</cdr:y>
    </cdr:from>
    <cdr:to>
      <cdr:x>0.68792</cdr:x>
      <cdr:y>0.73108</cdr:y>
    </cdr:to>
    <cdr:sp macro="" textlink="">
      <cdr:nvSpPr>
        <cdr:cNvPr id="12" name="Rectangle 11">
          <a:extLst xmlns:a="http://schemas.openxmlformats.org/drawingml/2006/main">
            <a:ext uri="{FF2B5EF4-FFF2-40B4-BE49-F238E27FC236}">
              <a16:creationId xmlns:a16="http://schemas.microsoft.com/office/drawing/2014/main" id="{9619970B-1FB9-48A6-9B2B-6227379DD269}"/>
            </a:ext>
          </a:extLst>
        </cdr:cNvPr>
        <cdr:cNvSpPr/>
      </cdr:nvSpPr>
      <cdr:spPr>
        <a:xfrm xmlns:a="http://schemas.openxmlformats.org/drawingml/2006/main">
          <a:off x="5062118" y="2641598"/>
          <a:ext cx="932651" cy="3666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129559"/>
              </a:solidFill>
              <a:latin typeface="+mn-lt"/>
              <a:cs typeface="Sakkal Majalla" panose="02000000000000000000" pitchFamily="2" charset="-78"/>
            </a:rPr>
            <a:t>انخفاض بنسبة</a:t>
          </a:r>
        </a:p>
        <a:p xmlns:a="http://schemas.openxmlformats.org/drawingml/2006/main">
          <a:pPr algn="ctr" rtl="1"/>
          <a:r>
            <a:rPr lang="ar-BH"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rPr>
            <a:t>Decrease by</a:t>
          </a:r>
          <a:endParaRPr lang="en-US" sz="1000" b="1">
            <a:ln>
              <a:noFill/>
            </a:ln>
            <a:solidFill>
              <a:srgbClr val="129559"/>
            </a:solidFill>
            <a:latin typeface="+mn-lt"/>
          </a:endParaRPr>
        </a:p>
      </cdr:txBody>
    </cdr:sp>
  </cdr:relSizeAnchor>
  <cdr:relSizeAnchor xmlns:cdr="http://schemas.openxmlformats.org/drawingml/2006/chartDrawing">
    <cdr:from>
      <cdr:x>0.60039</cdr:x>
      <cdr:y>0.73457</cdr:y>
    </cdr:from>
    <cdr:to>
      <cdr:x>0.66181</cdr:x>
      <cdr:y>0.77562</cdr:y>
    </cdr:to>
    <cdr:sp macro="" textlink="">
      <cdr:nvSpPr>
        <cdr:cNvPr id="14" name="Rectangle 13">
          <a:extLst xmlns:a="http://schemas.openxmlformats.org/drawingml/2006/main">
            <a:ext uri="{FF2B5EF4-FFF2-40B4-BE49-F238E27FC236}">
              <a16:creationId xmlns:a16="http://schemas.microsoft.com/office/drawing/2014/main" id="{1CF53D8C-AF9F-CBF8-7D16-9EED279EAC69}"/>
            </a:ext>
          </a:extLst>
        </cdr:cNvPr>
        <cdr:cNvSpPr/>
      </cdr:nvSpPr>
      <cdr:spPr>
        <a:xfrm xmlns:a="http://schemas.openxmlformats.org/drawingml/2006/main">
          <a:off x="5231987" y="3022599"/>
          <a:ext cx="535234"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129559"/>
              </a:solidFill>
              <a:latin typeface="+mn-lt"/>
            </a:rPr>
            <a:t>35.7%</a:t>
          </a:r>
          <a:endParaRPr lang="en-US" sz="1100" b="1">
            <a:ln>
              <a:noFill/>
            </a:ln>
            <a:solidFill>
              <a:srgbClr val="129559"/>
            </a:solidFill>
            <a:latin typeface="+mn-lt"/>
          </a:endParaRPr>
        </a:p>
      </cdr:txBody>
    </cdr:sp>
  </cdr:relSizeAnchor>
  <cdr:relSizeAnchor xmlns:cdr="http://schemas.openxmlformats.org/drawingml/2006/chartDrawing">
    <cdr:from>
      <cdr:x>0.71857</cdr:x>
      <cdr:y>0.37757</cdr:y>
    </cdr:from>
    <cdr:to>
      <cdr:x>0.82559</cdr:x>
      <cdr:y>0.46667</cdr:y>
    </cdr:to>
    <cdr:sp macro="" textlink="">
      <cdr:nvSpPr>
        <cdr:cNvPr id="15" name="Rectangle 14">
          <a:extLst xmlns:a="http://schemas.openxmlformats.org/drawingml/2006/main">
            <a:ext uri="{FF2B5EF4-FFF2-40B4-BE49-F238E27FC236}">
              <a16:creationId xmlns:a16="http://schemas.microsoft.com/office/drawing/2014/main" id="{0E482FF8-769F-6681-1B84-FA37A81D1C37}"/>
            </a:ext>
          </a:extLst>
        </cdr:cNvPr>
        <cdr:cNvSpPr/>
      </cdr:nvSpPr>
      <cdr:spPr>
        <a:xfrm xmlns:a="http://schemas.openxmlformats.org/drawingml/2006/main">
          <a:off x="6242050" y="1553634"/>
          <a:ext cx="929706" cy="3666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129559"/>
              </a:solidFill>
              <a:latin typeface="+mn-lt"/>
              <a:cs typeface="Sakkal Majalla" panose="02000000000000000000" pitchFamily="2" charset="-78"/>
            </a:rPr>
            <a:t>انخفاض بنسبة</a:t>
          </a:r>
        </a:p>
        <a:p xmlns:a="http://schemas.openxmlformats.org/drawingml/2006/main">
          <a:pPr algn="ctr" rtl="1"/>
          <a:r>
            <a:rPr lang="ar-BH"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rPr>
            <a:t>Decrease by</a:t>
          </a:r>
          <a:endParaRPr lang="en-US" sz="1000" b="1">
            <a:ln>
              <a:noFill/>
            </a:ln>
            <a:solidFill>
              <a:srgbClr val="129559"/>
            </a:solidFill>
            <a:latin typeface="+mn-lt"/>
          </a:endParaRPr>
        </a:p>
      </cdr:txBody>
    </cdr:sp>
  </cdr:relSizeAnchor>
  <cdr:relSizeAnchor xmlns:cdr="http://schemas.openxmlformats.org/drawingml/2006/chartDrawing">
    <cdr:from>
      <cdr:x>0.73806</cdr:x>
      <cdr:y>0.47017</cdr:y>
    </cdr:from>
    <cdr:to>
      <cdr:x>0.79948</cdr:x>
      <cdr:y>0.51122</cdr:y>
    </cdr:to>
    <cdr:sp macro="" textlink="">
      <cdr:nvSpPr>
        <cdr:cNvPr id="16" name="Rectangle 15">
          <a:extLst xmlns:a="http://schemas.openxmlformats.org/drawingml/2006/main">
            <a:ext uri="{FF2B5EF4-FFF2-40B4-BE49-F238E27FC236}">
              <a16:creationId xmlns:a16="http://schemas.microsoft.com/office/drawing/2014/main" id="{AD05A58A-8A25-4F8B-DCAA-EEBE754D804E}"/>
            </a:ext>
          </a:extLst>
        </cdr:cNvPr>
        <cdr:cNvSpPr/>
      </cdr:nvSpPr>
      <cdr:spPr>
        <a:xfrm xmlns:a="http://schemas.openxmlformats.org/drawingml/2006/main">
          <a:off x="6411383" y="1934635"/>
          <a:ext cx="533544"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129559"/>
              </a:solidFill>
              <a:latin typeface="+mn-lt"/>
            </a:rPr>
            <a:t>9.2%</a:t>
          </a:r>
          <a:endParaRPr lang="en-US" sz="1100" b="1">
            <a:ln>
              <a:noFill/>
            </a:ln>
            <a:solidFill>
              <a:srgbClr val="129559"/>
            </a:solidFill>
            <a:latin typeface="+mn-lt"/>
          </a:endParaRPr>
        </a:p>
      </cdr:txBody>
    </cdr:sp>
  </cdr:relSizeAnchor>
  <cdr:relSizeAnchor xmlns:cdr="http://schemas.openxmlformats.org/drawingml/2006/chartDrawing">
    <cdr:from>
      <cdr:x>0.85258</cdr:x>
      <cdr:y>0.02263</cdr:y>
    </cdr:from>
    <cdr:to>
      <cdr:x>0.95961</cdr:x>
      <cdr:y>0.11174</cdr:y>
    </cdr:to>
    <cdr:sp macro="" textlink="">
      <cdr:nvSpPr>
        <cdr:cNvPr id="17" name="Rectangle 16">
          <a:extLst xmlns:a="http://schemas.openxmlformats.org/drawingml/2006/main">
            <a:ext uri="{FF2B5EF4-FFF2-40B4-BE49-F238E27FC236}">
              <a16:creationId xmlns:a16="http://schemas.microsoft.com/office/drawing/2014/main" id="{0E482FF8-769F-6681-1B84-FA37A81D1C37}"/>
            </a:ext>
          </a:extLst>
        </cdr:cNvPr>
        <cdr:cNvSpPr/>
      </cdr:nvSpPr>
      <cdr:spPr>
        <a:xfrm xmlns:a="http://schemas.openxmlformats.org/drawingml/2006/main">
          <a:off x="7406216" y="93134"/>
          <a:ext cx="929706" cy="3666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050" b="1" baseline="0">
              <a:ln>
                <a:noFill/>
              </a:ln>
              <a:solidFill>
                <a:srgbClr val="129559"/>
              </a:solidFill>
              <a:latin typeface="+mn-lt"/>
              <a:cs typeface="Sakkal Majalla" panose="02000000000000000000" pitchFamily="2" charset="-78"/>
            </a:rPr>
            <a:t>انخفاض بنسبة</a:t>
          </a:r>
        </a:p>
        <a:p xmlns:a="http://schemas.openxmlformats.org/drawingml/2006/main">
          <a:pPr algn="ctr" rtl="1"/>
          <a:r>
            <a:rPr lang="ar-BH"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cs typeface="Sakkal Majalla" panose="02000000000000000000" pitchFamily="2" charset="-78"/>
            </a:rPr>
            <a:t> </a:t>
          </a:r>
          <a:r>
            <a:rPr lang="en-US" sz="1000" b="1" baseline="0">
              <a:ln>
                <a:noFill/>
              </a:ln>
              <a:solidFill>
                <a:srgbClr val="129559"/>
              </a:solidFill>
              <a:latin typeface="+mn-lt"/>
            </a:rPr>
            <a:t>Decrease by</a:t>
          </a:r>
          <a:endParaRPr lang="en-US" sz="1000" b="1">
            <a:ln>
              <a:noFill/>
            </a:ln>
            <a:solidFill>
              <a:srgbClr val="129559"/>
            </a:solidFill>
            <a:latin typeface="+mn-lt"/>
          </a:endParaRPr>
        </a:p>
      </cdr:txBody>
    </cdr:sp>
  </cdr:relSizeAnchor>
  <cdr:relSizeAnchor xmlns:cdr="http://schemas.openxmlformats.org/drawingml/2006/chartDrawing">
    <cdr:from>
      <cdr:x>0.87208</cdr:x>
      <cdr:y>0.11523</cdr:y>
    </cdr:from>
    <cdr:to>
      <cdr:x>0.9335</cdr:x>
      <cdr:y>0.15628</cdr:y>
    </cdr:to>
    <cdr:sp macro="" textlink="">
      <cdr:nvSpPr>
        <cdr:cNvPr id="18" name="Rectangle 17">
          <a:extLst xmlns:a="http://schemas.openxmlformats.org/drawingml/2006/main">
            <a:ext uri="{FF2B5EF4-FFF2-40B4-BE49-F238E27FC236}">
              <a16:creationId xmlns:a16="http://schemas.microsoft.com/office/drawing/2014/main" id="{AD05A58A-8A25-4F8B-DCAA-EEBE754D804E}"/>
            </a:ext>
          </a:extLst>
        </cdr:cNvPr>
        <cdr:cNvSpPr/>
      </cdr:nvSpPr>
      <cdr:spPr>
        <a:xfrm xmlns:a="http://schemas.openxmlformats.org/drawingml/2006/main">
          <a:off x="7575549" y="474135"/>
          <a:ext cx="533544"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129559"/>
              </a:solidFill>
              <a:latin typeface="+mn-lt"/>
            </a:rPr>
            <a:t>15.2%</a:t>
          </a:r>
          <a:endParaRPr lang="en-US" sz="1100" b="1">
            <a:ln>
              <a:noFill/>
            </a:ln>
            <a:solidFill>
              <a:srgbClr val="129559"/>
            </a:solidFill>
            <a:latin typeface="+mn-lt"/>
          </a:endParaRPr>
        </a:p>
      </cdr:txBody>
    </cdr:sp>
  </cdr:relSizeAnchor>
  <cdr:relSizeAnchor xmlns:cdr="http://schemas.openxmlformats.org/drawingml/2006/chartDrawing">
    <cdr:from>
      <cdr:x>0.18847</cdr:x>
      <cdr:y>0.634</cdr:y>
    </cdr:from>
    <cdr:to>
      <cdr:x>0.2955</cdr:x>
      <cdr:y>0.7231</cdr:y>
    </cdr:to>
    <cdr:sp macro="" textlink="">
      <cdr:nvSpPr>
        <cdr:cNvPr id="19" name="Rectangle 18">
          <a:extLst xmlns:a="http://schemas.openxmlformats.org/drawingml/2006/main">
            <a:ext uri="{FF2B5EF4-FFF2-40B4-BE49-F238E27FC236}">
              <a16:creationId xmlns:a16="http://schemas.microsoft.com/office/drawing/2014/main" id="{0E482FF8-769F-6681-1B84-FA37A81D1C37}"/>
            </a:ext>
          </a:extLst>
        </cdr:cNvPr>
        <cdr:cNvSpPr/>
      </cdr:nvSpPr>
      <cdr:spPr>
        <a:xfrm xmlns:a="http://schemas.openxmlformats.org/drawingml/2006/main">
          <a:off x="1642398" y="2608792"/>
          <a:ext cx="932651" cy="3666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FF0000"/>
              </a:solidFill>
              <a:latin typeface="+mn-lt"/>
              <a:cs typeface="Sakkal Majalla" panose="02000000000000000000" pitchFamily="2" charset="-78"/>
            </a:rPr>
            <a:t>ارتفاع بنسبة</a:t>
          </a:r>
        </a:p>
        <a:p xmlns:a="http://schemas.openxmlformats.org/drawingml/2006/main">
          <a:pPr algn="ctr" rtl="1"/>
          <a:r>
            <a:rPr lang="ar-BH" sz="900" b="1" baseline="0">
              <a:ln>
                <a:noFill/>
              </a:ln>
              <a:solidFill>
                <a:srgbClr val="FF0000"/>
              </a:solidFill>
              <a:latin typeface="+mn-lt"/>
              <a:cs typeface="Sakkal Majalla" panose="02000000000000000000" pitchFamily="2" charset="-78"/>
            </a:rPr>
            <a:t> </a:t>
          </a:r>
          <a:r>
            <a:rPr lang="en-US" sz="900" b="1" baseline="0">
              <a:ln>
                <a:noFill/>
              </a:ln>
              <a:solidFill>
                <a:srgbClr val="FF0000"/>
              </a:solidFill>
              <a:latin typeface="+mn-lt"/>
              <a:cs typeface="Sakkal Majalla" panose="02000000000000000000" pitchFamily="2" charset="-78"/>
            </a:rPr>
            <a:t> </a:t>
          </a:r>
          <a:r>
            <a:rPr lang="en-US" sz="1000" b="1" baseline="0">
              <a:ln>
                <a:noFill/>
              </a:ln>
              <a:solidFill>
                <a:srgbClr val="FF0000"/>
              </a:solidFill>
              <a:latin typeface="+mn-lt"/>
              <a:cs typeface="+mn-cs"/>
            </a:rPr>
            <a:t>In</a:t>
          </a:r>
          <a:r>
            <a:rPr lang="en-US" sz="1000" b="1" baseline="0">
              <a:ln>
                <a:noFill/>
              </a:ln>
              <a:solidFill>
                <a:srgbClr val="FF0000"/>
              </a:solidFill>
              <a:latin typeface="+mn-lt"/>
            </a:rPr>
            <a:t>crease</a:t>
          </a:r>
          <a:r>
            <a:rPr lang="en-US" sz="900" b="1" baseline="0">
              <a:ln>
                <a:noFill/>
              </a:ln>
              <a:solidFill>
                <a:srgbClr val="FF0000"/>
              </a:solidFill>
              <a:latin typeface="+mn-lt"/>
            </a:rPr>
            <a:t> by</a:t>
          </a:r>
          <a:endParaRPr lang="en-US" sz="900" b="1">
            <a:ln>
              <a:noFill/>
            </a:ln>
            <a:solidFill>
              <a:srgbClr val="FF0000"/>
            </a:solidFill>
            <a:latin typeface="+mn-lt"/>
          </a:endParaRPr>
        </a:p>
      </cdr:txBody>
    </cdr:sp>
  </cdr:relSizeAnchor>
  <cdr:relSizeAnchor xmlns:cdr="http://schemas.openxmlformats.org/drawingml/2006/chartDrawing">
    <cdr:from>
      <cdr:x>0.20796</cdr:x>
      <cdr:y>0.72659</cdr:y>
    </cdr:from>
    <cdr:to>
      <cdr:x>0.26938</cdr:x>
      <cdr:y>0.76765</cdr:y>
    </cdr:to>
    <cdr:sp macro="" textlink="">
      <cdr:nvSpPr>
        <cdr:cNvPr id="20" name="Rectangle 19">
          <a:extLst xmlns:a="http://schemas.openxmlformats.org/drawingml/2006/main">
            <a:ext uri="{FF2B5EF4-FFF2-40B4-BE49-F238E27FC236}">
              <a16:creationId xmlns:a16="http://schemas.microsoft.com/office/drawing/2014/main" id="{AD05A58A-8A25-4F8B-DCAA-EEBE754D804E}"/>
            </a:ext>
          </a:extLst>
        </cdr:cNvPr>
        <cdr:cNvSpPr/>
      </cdr:nvSpPr>
      <cdr:spPr>
        <a:xfrm xmlns:a="http://schemas.openxmlformats.org/drawingml/2006/main">
          <a:off x="1812267" y="2989793"/>
          <a:ext cx="535235"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FF0000"/>
              </a:solidFill>
              <a:latin typeface="+mn-lt"/>
            </a:rPr>
            <a:t>15.0%</a:t>
          </a:r>
          <a:endParaRPr lang="en-US" sz="1100" b="1">
            <a:ln>
              <a:noFill/>
            </a:ln>
            <a:solidFill>
              <a:srgbClr val="FF0000"/>
            </a:solidFill>
            <a:latin typeface="+mn-lt"/>
          </a:endParaRPr>
        </a:p>
      </cdr:txBody>
    </cdr:sp>
  </cdr:relSizeAnchor>
  <cdr:relSizeAnchor xmlns:cdr="http://schemas.openxmlformats.org/drawingml/2006/chartDrawing">
    <cdr:from>
      <cdr:x>0.31408</cdr:x>
      <cdr:y>0.14429</cdr:y>
    </cdr:from>
    <cdr:to>
      <cdr:x>0.42111</cdr:x>
      <cdr:y>0.23339</cdr:y>
    </cdr:to>
    <cdr:sp macro="" textlink="">
      <cdr:nvSpPr>
        <cdr:cNvPr id="21" name="Rectangle 20">
          <a:extLst xmlns:a="http://schemas.openxmlformats.org/drawingml/2006/main">
            <a:ext uri="{FF2B5EF4-FFF2-40B4-BE49-F238E27FC236}">
              <a16:creationId xmlns:a16="http://schemas.microsoft.com/office/drawing/2014/main" id="{87CFEAC3-9908-BEA2-441C-8282FE414368}"/>
            </a:ext>
          </a:extLst>
        </cdr:cNvPr>
        <cdr:cNvSpPr/>
      </cdr:nvSpPr>
      <cdr:spPr>
        <a:xfrm xmlns:a="http://schemas.openxmlformats.org/drawingml/2006/main">
          <a:off x="2737027" y="593725"/>
          <a:ext cx="932651" cy="3666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CC0000"/>
              </a:solidFill>
              <a:latin typeface="+mn-lt"/>
              <a:cs typeface="Sakkal Majalla" panose="02000000000000000000" pitchFamily="2" charset="-78"/>
            </a:rPr>
            <a:t>ارتفاع بنسبة</a:t>
          </a:r>
        </a:p>
        <a:p xmlns:a="http://schemas.openxmlformats.org/drawingml/2006/main">
          <a:pPr algn="ctr" rtl="1"/>
          <a:r>
            <a:rPr lang="ar-BH" sz="10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cs typeface="Sakkal Majalla" panose="02000000000000000000" pitchFamily="2" charset="-78"/>
            </a:rPr>
            <a:t> </a:t>
          </a:r>
          <a:r>
            <a:rPr lang="en-US" sz="1000" b="1" baseline="0">
              <a:ln>
                <a:noFill/>
              </a:ln>
              <a:solidFill>
                <a:srgbClr val="CC0000"/>
              </a:solidFill>
              <a:latin typeface="+mn-lt"/>
              <a:cs typeface="+mn-cs"/>
            </a:rPr>
            <a:t>In</a:t>
          </a:r>
          <a:r>
            <a:rPr lang="en-US" sz="1000" b="1" baseline="0">
              <a:ln>
                <a:noFill/>
              </a:ln>
              <a:solidFill>
                <a:srgbClr val="CC0000"/>
              </a:solidFill>
              <a:latin typeface="+mn-lt"/>
            </a:rPr>
            <a:t>crease by</a:t>
          </a:r>
          <a:endParaRPr lang="en-US" sz="1000" b="1">
            <a:ln>
              <a:noFill/>
            </a:ln>
            <a:solidFill>
              <a:srgbClr val="CC0000"/>
            </a:solidFill>
            <a:latin typeface="+mn-lt"/>
          </a:endParaRPr>
        </a:p>
      </cdr:txBody>
    </cdr:sp>
  </cdr:relSizeAnchor>
  <cdr:relSizeAnchor xmlns:cdr="http://schemas.openxmlformats.org/drawingml/2006/chartDrawing">
    <cdr:from>
      <cdr:x>0.33358</cdr:x>
      <cdr:y>0.23688</cdr:y>
    </cdr:from>
    <cdr:to>
      <cdr:x>0.395</cdr:x>
      <cdr:y>0.27793</cdr:y>
    </cdr:to>
    <cdr:sp macro="" textlink="">
      <cdr:nvSpPr>
        <cdr:cNvPr id="22" name="Rectangle 21">
          <a:extLst xmlns:a="http://schemas.openxmlformats.org/drawingml/2006/main">
            <a:ext uri="{FF2B5EF4-FFF2-40B4-BE49-F238E27FC236}">
              <a16:creationId xmlns:a16="http://schemas.microsoft.com/office/drawing/2014/main" id="{691488AB-175C-1A5F-2185-C98B6773A2D7}"/>
            </a:ext>
          </a:extLst>
        </cdr:cNvPr>
        <cdr:cNvSpPr/>
      </cdr:nvSpPr>
      <cdr:spPr>
        <a:xfrm xmlns:a="http://schemas.openxmlformats.org/drawingml/2006/main">
          <a:off x="2906896" y="974726"/>
          <a:ext cx="535234"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FF0000"/>
              </a:solidFill>
              <a:latin typeface="+mn-lt"/>
            </a:rPr>
            <a:t>31.5%</a:t>
          </a:r>
          <a:endParaRPr lang="en-US" sz="1100" b="1">
            <a:ln>
              <a:noFill/>
            </a:ln>
            <a:solidFill>
              <a:srgbClr val="FF0000"/>
            </a:solidFill>
            <a:latin typeface="+mn-lt"/>
          </a:endParaRPr>
        </a:p>
      </cdr:txBody>
    </cdr:sp>
  </cdr:relSizeAnchor>
  <cdr:relSizeAnchor xmlns:cdr="http://schemas.openxmlformats.org/drawingml/2006/chartDrawing">
    <cdr:from>
      <cdr:x>0.4515</cdr:x>
      <cdr:y>0.63066</cdr:y>
    </cdr:from>
    <cdr:to>
      <cdr:x>0.55853</cdr:x>
      <cdr:y>0.71976</cdr:y>
    </cdr:to>
    <cdr:sp macro="" textlink="">
      <cdr:nvSpPr>
        <cdr:cNvPr id="23" name="Rectangle 22">
          <a:extLst xmlns:a="http://schemas.openxmlformats.org/drawingml/2006/main">
            <a:ext uri="{FF2B5EF4-FFF2-40B4-BE49-F238E27FC236}">
              <a16:creationId xmlns:a16="http://schemas.microsoft.com/office/drawing/2014/main" id="{98776466-A043-3563-2097-59E8BF14C1D3}"/>
            </a:ext>
          </a:extLst>
        </cdr:cNvPr>
        <cdr:cNvSpPr/>
      </cdr:nvSpPr>
      <cdr:spPr>
        <a:xfrm xmlns:a="http://schemas.openxmlformats.org/drawingml/2006/main">
          <a:off x="3934547" y="2595034"/>
          <a:ext cx="932651" cy="3666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100" b="1" baseline="0">
              <a:ln>
                <a:noFill/>
              </a:ln>
              <a:solidFill>
                <a:srgbClr val="FF0000"/>
              </a:solidFill>
              <a:latin typeface="+mn-lt"/>
              <a:cs typeface="Sakkal Majalla" panose="02000000000000000000" pitchFamily="2" charset="-78"/>
            </a:rPr>
            <a:t>ارتفاع بنسبة</a:t>
          </a:r>
        </a:p>
        <a:p xmlns:a="http://schemas.openxmlformats.org/drawingml/2006/main">
          <a:pPr algn="ctr" rtl="1"/>
          <a:r>
            <a:rPr lang="ar-BH" sz="1000" b="1" baseline="0">
              <a:ln>
                <a:noFill/>
              </a:ln>
              <a:solidFill>
                <a:srgbClr val="FF0000"/>
              </a:solidFill>
              <a:latin typeface="+mn-lt"/>
              <a:cs typeface="Sakkal Majalla" panose="02000000000000000000" pitchFamily="2" charset="-78"/>
            </a:rPr>
            <a:t> </a:t>
          </a:r>
          <a:r>
            <a:rPr lang="en-US" sz="1000" b="1" baseline="0">
              <a:ln>
                <a:noFill/>
              </a:ln>
              <a:solidFill>
                <a:srgbClr val="FF0000"/>
              </a:solidFill>
              <a:latin typeface="+mn-lt"/>
              <a:cs typeface="Sakkal Majalla" panose="02000000000000000000" pitchFamily="2" charset="-78"/>
            </a:rPr>
            <a:t> </a:t>
          </a:r>
          <a:r>
            <a:rPr lang="en-US" sz="1000" b="1" baseline="0">
              <a:ln>
                <a:noFill/>
              </a:ln>
              <a:solidFill>
                <a:srgbClr val="FF0000"/>
              </a:solidFill>
              <a:latin typeface="+mn-lt"/>
              <a:cs typeface="+mn-cs"/>
            </a:rPr>
            <a:t>In</a:t>
          </a:r>
          <a:r>
            <a:rPr lang="en-US" sz="1000" b="1" baseline="0">
              <a:ln>
                <a:noFill/>
              </a:ln>
              <a:solidFill>
                <a:srgbClr val="FF0000"/>
              </a:solidFill>
              <a:latin typeface="+mn-lt"/>
            </a:rPr>
            <a:t>crease by</a:t>
          </a:r>
          <a:endParaRPr lang="en-US" sz="1000" b="1">
            <a:ln>
              <a:noFill/>
            </a:ln>
            <a:solidFill>
              <a:srgbClr val="FF0000"/>
            </a:solidFill>
            <a:latin typeface="+mn-lt"/>
          </a:endParaRPr>
        </a:p>
      </cdr:txBody>
    </cdr:sp>
  </cdr:relSizeAnchor>
  <cdr:relSizeAnchor xmlns:cdr="http://schemas.openxmlformats.org/drawingml/2006/chartDrawing">
    <cdr:from>
      <cdr:x>0.471</cdr:x>
      <cdr:y>0.72325</cdr:y>
    </cdr:from>
    <cdr:to>
      <cdr:x>0.53242</cdr:x>
      <cdr:y>0.7643</cdr:y>
    </cdr:to>
    <cdr:sp macro="" textlink="">
      <cdr:nvSpPr>
        <cdr:cNvPr id="24" name="Rectangle 23">
          <a:extLst xmlns:a="http://schemas.openxmlformats.org/drawingml/2006/main">
            <a:ext uri="{FF2B5EF4-FFF2-40B4-BE49-F238E27FC236}">
              <a16:creationId xmlns:a16="http://schemas.microsoft.com/office/drawing/2014/main" id="{194091C2-1571-3018-3E64-C39760FC174B}"/>
            </a:ext>
          </a:extLst>
        </cdr:cNvPr>
        <cdr:cNvSpPr/>
      </cdr:nvSpPr>
      <cdr:spPr>
        <a:xfrm xmlns:a="http://schemas.openxmlformats.org/drawingml/2006/main">
          <a:off x="4104416" y="2976035"/>
          <a:ext cx="535234" cy="1689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FF0000"/>
              </a:solidFill>
              <a:latin typeface="+mn-lt"/>
            </a:rPr>
            <a:t>26.9%</a:t>
          </a:r>
          <a:endParaRPr lang="en-US" sz="1100" b="1">
            <a:ln>
              <a:noFill/>
            </a:ln>
            <a:solidFill>
              <a:srgbClr val="FF0000"/>
            </a:solidFill>
            <a:latin typeface="+mn-lt"/>
          </a:endParaRPr>
        </a:p>
      </cdr:txBody>
    </cdr:sp>
  </cdr:relSizeAnchor>
  <cdr:relSizeAnchor xmlns:cdr="http://schemas.openxmlformats.org/drawingml/2006/chartDrawing">
    <cdr:from>
      <cdr:x>0.20741</cdr:x>
      <cdr:y>0.81397</cdr:y>
    </cdr:from>
    <cdr:to>
      <cdr:x>0.26461</cdr:x>
      <cdr:y>0.81397</cdr:y>
    </cdr:to>
    <cdr:cxnSp macro="">
      <cdr:nvCxnSpPr>
        <cdr:cNvPr id="25" name="Straight Connector 24">
          <a:extLst xmlns:a="http://schemas.openxmlformats.org/drawingml/2006/main">
            <a:ext uri="{FF2B5EF4-FFF2-40B4-BE49-F238E27FC236}">
              <a16:creationId xmlns:a16="http://schemas.microsoft.com/office/drawing/2014/main" id="{5E920746-AA1A-8656-C8AE-C3114E143A63}"/>
            </a:ext>
          </a:extLst>
        </cdr:cNvPr>
        <cdr:cNvCxnSpPr/>
      </cdr:nvCxnSpPr>
      <cdr:spPr>
        <a:xfrm xmlns:a="http://schemas.openxmlformats.org/drawingml/2006/main">
          <a:off x="1807436" y="3349324"/>
          <a:ext cx="498481" cy="12"/>
        </a:xfrm>
        <a:prstGeom xmlns:a="http://schemas.openxmlformats.org/drawingml/2006/main" prst="line">
          <a:avLst/>
        </a:prstGeom>
        <a:ln xmlns:a="http://schemas.openxmlformats.org/drawingml/2006/main" w="19050">
          <a:solidFill>
            <a:srgbClr val="CC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0.3393</cdr:x>
      <cdr:y>0.31166</cdr:y>
    </cdr:from>
    <cdr:to>
      <cdr:x>0.40015</cdr:x>
      <cdr:y>0.43743</cdr:y>
    </cdr:to>
    <cdr:cxnSp macro="">
      <cdr:nvCxnSpPr>
        <cdr:cNvPr id="28" name="Straight Connector 27">
          <a:extLst xmlns:a="http://schemas.openxmlformats.org/drawingml/2006/main">
            <a:ext uri="{FF2B5EF4-FFF2-40B4-BE49-F238E27FC236}">
              <a16:creationId xmlns:a16="http://schemas.microsoft.com/office/drawing/2014/main" id="{5E920746-AA1A-8656-C8AE-C3114E143A63}"/>
            </a:ext>
          </a:extLst>
        </cdr:cNvPr>
        <cdr:cNvCxnSpPr/>
      </cdr:nvCxnSpPr>
      <cdr:spPr>
        <a:xfrm xmlns:a="http://schemas.openxmlformats.org/drawingml/2006/main" flipV="1">
          <a:off x="2956768" y="1282411"/>
          <a:ext cx="530249" cy="517526"/>
        </a:xfrm>
        <a:prstGeom xmlns:a="http://schemas.openxmlformats.org/drawingml/2006/main" prst="line">
          <a:avLst/>
        </a:prstGeom>
        <a:ln xmlns:a="http://schemas.openxmlformats.org/drawingml/2006/main" w="19050">
          <a:solidFill>
            <a:srgbClr val="CC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0.46974</cdr:x>
      <cdr:y>0.79777</cdr:y>
    </cdr:from>
    <cdr:to>
      <cdr:x>0.53131</cdr:x>
      <cdr:y>0.80626</cdr:y>
    </cdr:to>
    <cdr:cxnSp macro="">
      <cdr:nvCxnSpPr>
        <cdr:cNvPr id="30" name="Straight Connector 29">
          <a:extLst xmlns:a="http://schemas.openxmlformats.org/drawingml/2006/main">
            <a:ext uri="{FF2B5EF4-FFF2-40B4-BE49-F238E27FC236}">
              <a16:creationId xmlns:a16="http://schemas.microsoft.com/office/drawing/2014/main" id="{5E920746-AA1A-8656-C8AE-C3114E143A63}"/>
            </a:ext>
          </a:extLst>
        </cdr:cNvPr>
        <cdr:cNvCxnSpPr/>
      </cdr:nvCxnSpPr>
      <cdr:spPr>
        <a:xfrm xmlns:a="http://schemas.openxmlformats.org/drawingml/2006/main" flipV="1">
          <a:off x="4093463" y="3282661"/>
          <a:ext cx="536554" cy="34938"/>
        </a:xfrm>
        <a:prstGeom xmlns:a="http://schemas.openxmlformats.org/drawingml/2006/main" prst="line">
          <a:avLst/>
        </a:prstGeom>
        <a:ln xmlns:a="http://schemas.openxmlformats.org/drawingml/2006/main" w="19050">
          <a:solidFill>
            <a:srgbClr val="CC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0.60408</cdr:x>
      <cdr:y>0.80247</cdr:y>
    </cdr:from>
    <cdr:to>
      <cdr:x>0.6643</cdr:x>
      <cdr:y>0.81706</cdr:y>
    </cdr:to>
    <cdr:cxnSp macro="">
      <cdr:nvCxnSpPr>
        <cdr:cNvPr id="32" name="Straight Connector 31">
          <a:extLst xmlns:a="http://schemas.openxmlformats.org/drawingml/2006/main">
            <a:ext uri="{FF2B5EF4-FFF2-40B4-BE49-F238E27FC236}">
              <a16:creationId xmlns:a16="http://schemas.microsoft.com/office/drawing/2014/main" id="{5E920746-AA1A-8656-C8AE-C3114E143A63}"/>
            </a:ext>
          </a:extLst>
        </cdr:cNvPr>
        <cdr:cNvCxnSpPr/>
      </cdr:nvCxnSpPr>
      <cdr:spPr>
        <a:xfrm xmlns:a="http://schemas.openxmlformats.org/drawingml/2006/main">
          <a:off x="5264150" y="3302000"/>
          <a:ext cx="524742" cy="60036"/>
        </a:xfrm>
        <a:prstGeom xmlns:a="http://schemas.openxmlformats.org/drawingml/2006/main" prst="line">
          <a:avLst/>
        </a:prstGeom>
        <a:ln xmlns:a="http://schemas.openxmlformats.org/drawingml/2006/main" w="19050">
          <a:solidFill>
            <a:srgbClr val="1295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0.73717</cdr:x>
      <cdr:y>0.66582</cdr:y>
    </cdr:from>
    <cdr:to>
      <cdr:x>0.80155</cdr:x>
      <cdr:y>0.67901</cdr:y>
    </cdr:to>
    <cdr:cxnSp macro="">
      <cdr:nvCxnSpPr>
        <cdr:cNvPr id="34" name="Straight Connector 33">
          <a:extLst xmlns:a="http://schemas.openxmlformats.org/drawingml/2006/main">
            <a:ext uri="{FF2B5EF4-FFF2-40B4-BE49-F238E27FC236}">
              <a16:creationId xmlns:a16="http://schemas.microsoft.com/office/drawing/2014/main" id="{5E920746-AA1A-8656-C8AE-C3114E143A63}"/>
            </a:ext>
          </a:extLst>
        </cdr:cNvPr>
        <cdr:cNvCxnSpPr/>
      </cdr:nvCxnSpPr>
      <cdr:spPr>
        <a:xfrm xmlns:a="http://schemas.openxmlformats.org/drawingml/2006/main">
          <a:off x="6423892" y="2739736"/>
          <a:ext cx="561108" cy="54264"/>
        </a:xfrm>
        <a:prstGeom xmlns:a="http://schemas.openxmlformats.org/drawingml/2006/main" prst="line">
          <a:avLst/>
        </a:prstGeom>
        <a:ln xmlns:a="http://schemas.openxmlformats.org/drawingml/2006/main" w="19050">
          <a:solidFill>
            <a:srgbClr val="1295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0.86932</cdr:x>
      <cdr:y>0.16512</cdr:y>
    </cdr:from>
    <cdr:to>
      <cdr:x>0.931</cdr:x>
      <cdr:y>0.26922</cdr:y>
    </cdr:to>
    <cdr:cxnSp macro="">
      <cdr:nvCxnSpPr>
        <cdr:cNvPr id="36" name="Straight Connector 35">
          <a:extLst xmlns:a="http://schemas.openxmlformats.org/drawingml/2006/main">
            <a:ext uri="{FF2B5EF4-FFF2-40B4-BE49-F238E27FC236}">
              <a16:creationId xmlns:a16="http://schemas.microsoft.com/office/drawing/2014/main" id="{5E920746-AA1A-8656-C8AE-C3114E143A63}"/>
            </a:ext>
          </a:extLst>
        </cdr:cNvPr>
        <cdr:cNvCxnSpPr/>
      </cdr:nvCxnSpPr>
      <cdr:spPr>
        <a:xfrm xmlns:a="http://schemas.openxmlformats.org/drawingml/2006/main">
          <a:off x="7575550" y="679450"/>
          <a:ext cx="537442" cy="428336"/>
        </a:xfrm>
        <a:prstGeom xmlns:a="http://schemas.openxmlformats.org/drawingml/2006/main" prst="line">
          <a:avLst/>
        </a:prstGeom>
        <a:ln xmlns:a="http://schemas.openxmlformats.org/drawingml/2006/main" w="19050">
          <a:solidFill>
            <a:srgbClr val="129559"/>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showGridLines="0" rightToLeft="1" zoomScaleNormal="100" zoomScaleSheetLayoutView="100" workbookViewId="0">
      <selection activeCell="Y1" sqref="Y1"/>
    </sheetView>
  </sheetViews>
  <sheetFormatPr defaultColWidth="9.140625" defaultRowHeight="12.75"/>
  <cols>
    <col min="1" max="11" width="5.7109375" style="9" customWidth="1"/>
    <col min="12" max="13" width="4.7109375" style="9" customWidth="1"/>
    <col min="14" max="33" width="5.7109375" style="9" customWidth="1"/>
    <col min="34" max="16384" width="9.140625" style="9"/>
  </cols>
  <sheetData>
    <row r="1" spans="1:25">
      <c r="A1" s="8"/>
      <c r="B1" s="8"/>
      <c r="C1" s="8"/>
      <c r="D1" s="8"/>
      <c r="E1" s="8"/>
      <c r="F1" s="8"/>
      <c r="G1" s="8"/>
      <c r="H1" s="8"/>
      <c r="I1" s="8"/>
      <c r="J1" s="8"/>
      <c r="K1" s="8"/>
      <c r="L1" s="8"/>
      <c r="M1" s="8"/>
      <c r="N1" s="8"/>
      <c r="O1" s="8"/>
      <c r="P1" s="8"/>
      <c r="Q1" s="8"/>
      <c r="R1" s="8"/>
      <c r="S1" s="8"/>
      <c r="T1" s="8"/>
      <c r="U1" s="8"/>
      <c r="V1" s="8"/>
      <c r="W1" s="8"/>
      <c r="X1" s="8"/>
      <c r="Y1" s="8"/>
    </row>
    <row r="2" spans="1:25">
      <c r="A2" s="8"/>
      <c r="B2" s="8"/>
      <c r="C2" s="8"/>
      <c r="D2" s="8"/>
      <c r="E2" s="8"/>
      <c r="F2" s="8"/>
      <c r="G2" s="8"/>
      <c r="H2" s="8"/>
      <c r="I2" s="8"/>
      <c r="J2" s="8"/>
      <c r="K2" s="8"/>
      <c r="L2" s="8"/>
      <c r="M2" s="8"/>
      <c r="N2" s="8"/>
      <c r="O2" s="8"/>
      <c r="P2" s="8"/>
      <c r="Q2" s="8"/>
      <c r="R2" s="8"/>
      <c r="S2" s="8"/>
      <c r="T2" s="8"/>
      <c r="U2" s="8"/>
      <c r="V2" s="8"/>
      <c r="W2" s="8"/>
      <c r="X2" s="8"/>
      <c r="Y2" s="8"/>
    </row>
    <row r="3" spans="1:25">
      <c r="A3" s="8"/>
      <c r="B3" s="8"/>
      <c r="C3" s="8"/>
      <c r="D3" s="8"/>
      <c r="E3" s="8"/>
      <c r="F3" s="8"/>
      <c r="G3" s="8"/>
      <c r="H3" s="8"/>
      <c r="I3" s="8"/>
      <c r="J3" s="8"/>
      <c r="K3" s="8"/>
      <c r="L3" s="8"/>
      <c r="M3" s="8"/>
      <c r="N3" s="8"/>
      <c r="O3" s="8"/>
      <c r="P3" s="8"/>
      <c r="Q3" s="8"/>
      <c r="R3" s="8"/>
      <c r="S3" s="8"/>
      <c r="T3" s="8"/>
      <c r="U3" s="8"/>
      <c r="V3" s="8"/>
      <c r="W3" s="8"/>
      <c r="X3" s="8"/>
      <c r="Y3" s="8"/>
    </row>
    <row r="4" spans="1:25">
      <c r="A4" s="8"/>
      <c r="B4" s="8"/>
      <c r="C4" s="8"/>
      <c r="D4" s="8"/>
      <c r="E4" s="8"/>
      <c r="F4" s="8"/>
      <c r="G4" s="8"/>
      <c r="H4" s="8"/>
      <c r="I4" s="8"/>
      <c r="J4" s="8"/>
      <c r="K4" s="8"/>
      <c r="L4" s="8"/>
      <c r="M4" s="8"/>
      <c r="N4" s="8"/>
      <c r="O4" s="8"/>
      <c r="P4" s="8"/>
      <c r="Q4" s="8"/>
      <c r="R4" s="8"/>
      <c r="S4" s="8"/>
      <c r="T4" s="8"/>
      <c r="U4" s="8"/>
      <c r="V4" s="8"/>
      <c r="W4" s="8"/>
      <c r="X4" s="8"/>
      <c r="Y4" s="8"/>
    </row>
    <row r="5" spans="1:25">
      <c r="A5" s="8"/>
      <c r="B5" s="8"/>
      <c r="C5" s="8"/>
      <c r="D5" s="8"/>
      <c r="E5" s="8"/>
      <c r="F5" s="8"/>
      <c r="G5" s="8"/>
      <c r="H5" s="8"/>
      <c r="I5" s="8"/>
      <c r="J5" s="8"/>
      <c r="K5" s="8"/>
      <c r="L5" s="8"/>
      <c r="M5" s="8"/>
      <c r="N5" s="8"/>
      <c r="O5" s="8"/>
      <c r="P5" s="8"/>
      <c r="Q5" s="8"/>
      <c r="R5" s="8"/>
      <c r="S5" s="8"/>
      <c r="T5" s="8"/>
      <c r="U5" s="8"/>
      <c r="V5" s="8"/>
      <c r="W5" s="8"/>
      <c r="X5" s="8"/>
      <c r="Y5" s="8"/>
    </row>
    <row r="6" spans="1:25">
      <c r="A6" s="8"/>
      <c r="B6" s="8"/>
      <c r="C6" s="8"/>
      <c r="D6" s="8"/>
      <c r="E6" s="8"/>
      <c r="F6" s="8"/>
      <c r="G6" s="8"/>
      <c r="H6" s="8"/>
      <c r="I6" s="8"/>
      <c r="J6" s="8"/>
      <c r="K6" s="8"/>
      <c r="L6" s="8"/>
      <c r="M6" s="8"/>
      <c r="N6" s="8"/>
      <c r="O6" s="8"/>
      <c r="P6" s="8"/>
      <c r="Q6" s="8"/>
      <c r="R6" s="8"/>
      <c r="S6" s="8"/>
      <c r="T6" s="8"/>
      <c r="U6" s="8"/>
      <c r="V6" s="8"/>
      <c r="W6" s="8"/>
      <c r="X6" s="8"/>
      <c r="Y6" s="8"/>
    </row>
    <row r="7" spans="1:25">
      <c r="A7" s="8"/>
      <c r="B7" s="8"/>
      <c r="C7" s="8"/>
      <c r="D7" s="8"/>
      <c r="E7" s="8"/>
      <c r="F7" s="8"/>
      <c r="G7" s="8"/>
      <c r="H7" s="8"/>
      <c r="I7" s="8"/>
      <c r="J7" s="8"/>
      <c r="K7" s="8"/>
      <c r="L7" s="8"/>
      <c r="M7" s="8"/>
      <c r="N7" s="8"/>
      <c r="O7" s="8"/>
      <c r="P7" s="8"/>
      <c r="Q7" s="8"/>
      <c r="R7" s="8"/>
      <c r="S7" s="8"/>
      <c r="T7" s="8"/>
      <c r="U7" s="8"/>
      <c r="V7" s="8"/>
      <c r="W7" s="8"/>
      <c r="X7" s="8"/>
      <c r="Y7" s="8"/>
    </row>
    <row r="8" spans="1:25">
      <c r="A8" s="8"/>
      <c r="B8" s="8"/>
      <c r="C8" s="8"/>
      <c r="D8" s="8"/>
      <c r="E8" s="8"/>
      <c r="F8" s="8"/>
      <c r="G8" s="8"/>
      <c r="H8" s="8"/>
      <c r="I8" s="8"/>
      <c r="J8" s="8"/>
      <c r="K8" s="8"/>
      <c r="L8" s="8"/>
      <c r="M8" s="8"/>
      <c r="N8" s="8"/>
      <c r="O8" s="8"/>
      <c r="P8" s="8"/>
      <c r="Q8" s="8"/>
      <c r="R8" s="8"/>
      <c r="S8" s="8"/>
      <c r="T8" s="8"/>
      <c r="U8" s="8"/>
      <c r="V8" s="8"/>
      <c r="W8" s="8"/>
      <c r="X8" s="8"/>
      <c r="Y8" s="8"/>
    </row>
    <row r="9" spans="1:25">
      <c r="A9" s="8"/>
      <c r="B9" s="8"/>
      <c r="C9" s="8"/>
      <c r="D9" s="8"/>
      <c r="E9" s="8"/>
      <c r="F9" s="8"/>
      <c r="G9" s="8"/>
      <c r="H9" s="8"/>
      <c r="I9" s="8"/>
      <c r="J9" s="8"/>
      <c r="K9" s="8"/>
      <c r="L9" s="8"/>
      <c r="M9" s="8"/>
      <c r="N9" s="8"/>
      <c r="O9" s="8"/>
      <c r="P9" s="8"/>
      <c r="Q9" s="8"/>
      <c r="R9" s="8"/>
      <c r="S9" s="8"/>
      <c r="T9" s="8"/>
      <c r="U9" s="8"/>
      <c r="V9" s="8"/>
      <c r="W9" s="8"/>
      <c r="X9" s="8"/>
      <c r="Y9" s="8"/>
    </row>
    <row r="10" spans="1:25">
      <c r="A10" s="8"/>
      <c r="B10" s="8"/>
      <c r="C10" s="8"/>
      <c r="D10" s="8"/>
      <c r="E10" s="8"/>
      <c r="F10" s="8"/>
      <c r="G10" s="8"/>
      <c r="H10" s="8"/>
      <c r="I10" s="8"/>
      <c r="J10" s="8"/>
      <c r="K10" s="8"/>
      <c r="L10" s="8"/>
      <c r="M10" s="8"/>
      <c r="N10" s="8"/>
      <c r="O10" s="8"/>
      <c r="P10" s="8"/>
      <c r="Q10" s="8"/>
      <c r="R10" s="8"/>
      <c r="S10" s="8"/>
      <c r="T10" s="8"/>
      <c r="U10" s="8"/>
      <c r="V10" s="8"/>
      <c r="W10" s="8"/>
      <c r="X10" s="8"/>
      <c r="Y10" s="8"/>
    </row>
    <row r="11" spans="1:25">
      <c r="A11" s="8"/>
      <c r="B11" s="8"/>
      <c r="C11" s="8"/>
      <c r="D11" s="8"/>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s="80" customFormat="1" ht="33.75">
      <c r="A21" s="78" t="s">
        <v>24</v>
      </c>
      <c r="B21" s="78"/>
      <c r="C21" s="78"/>
      <c r="D21" s="78"/>
      <c r="E21" s="78"/>
      <c r="F21" s="78"/>
      <c r="G21" s="78"/>
      <c r="H21" s="78"/>
      <c r="I21" s="78"/>
      <c r="J21" s="78"/>
      <c r="K21" s="78"/>
      <c r="L21" s="78"/>
      <c r="M21" s="78"/>
      <c r="N21" s="78"/>
      <c r="O21" s="78"/>
      <c r="P21" s="78"/>
      <c r="Q21" s="78"/>
      <c r="R21" s="78"/>
      <c r="S21" s="78"/>
      <c r="T21" s="78"/>
      <c r="U21" s="78"/>
      <c r="V21" s="78"/>
      <c r="W21" s="78"/>
      <c r="X21" s="78"/>
      <c r="Y21" s="79"/>
    </row>
    <row r="22" spans="1:25" s="44" customFormat="1">
      <c r="A22" s="77"/>
      <c r="B22" s="77"/>
      <c r="C22" s="77"/>
      <c r="D22" s="77"/>
      <c r="E22" s="77"/>
      <c r="F22" s="77"/>
      <c r="G22" s="77"/>
      <c r="H22" s="77"/>
      <c r="I22" s="77"/>
      <c r="J22" s="77"/>
      <c r="K22" s="77"/>
      <c r="L22" s="77"/>
      <c r="M22" s="77"/>
      <c r="N22" s="77"/>
      <c r="O22" s="77"/>
      <c r="P22" s="77"/>
      <c r="Q22" s="77"/>
      <c r="R22" s="77"/>
      <c r="S22" s="77"/>
      <c r="T22" s="77"/>
      <c r="U22" s="77"/>
      <c r="V22" s="77"/>
      <c r="W22" s="77"/>
      <c r="X22" s="77"/>
      <c r="Y22" s="77"/>
    </row>
    <row r="23" spans="1:25" s="86" customFormat="1" ht="32.25">
      <c r="A23" s="84" t="s">
        <v>25</v>
      </c>
      <c r="B23" s="84"/>
      <c r="C23" s="84"/>
      <c r="D23" s="84"/>
      <c r="E23" s="84"/>
      <c r="F23" s="84"/>
      <c r="G23" s="84"/>
      <c r="H23" s="84"/>
      <c r="I23" s="84"/>
      <c r="J23" s="84"/>
      <c r="K23" s="84"/>
      <c r="L23" s="84"/>
      <c r="M23" s="84"/>
      <c r="N23" s="84"/>
      <c r="O23" s="84"/>
      <c r="P23" s="84"/>
      <c r="Q23" s="84"/>
      <c r="R23" s="84"/>
      <c r="S23" s="84"/>
      <c r="T23" s="84"/>
      <c r="U23" s="84"/>
      <c r="V23" s="84"/>
      <c r="W23" s="84"/>
      <c r="X23" s="84"/>
      <c r="Y23" s="85"/>
    </row>
    <row r="24" spans="1:25" s="44" customFormat="1">
      <c r="A24" s="77"/>
      <c r="B24" s="77"/>
      <c r="C24" s="77"/>
      <c r="D24" s="77"/>
      <c r="E24" s="77"/>
      <c r="F24" s="77"/>
      <c r="G24" s="77"/>
      <c r="H24" s="77"/>
      <c r="I24" s="77"/>
      <c r="J24" s="77"/>
      <c r="K24" s="77"/>
      <c r="L24" s="77"/>
      <c r="M24" s="77"/>
      <c r="N24" s="77"/>
      <c r="O24" s="77"/>
      <c r="P24" s="77"/>
      <c r="Q24" s="77"/>
      <c r="R24" s="77"/>
      <c r="S24" s="77"/>
      <c r="T24" s="77"/>
      <c r="U24" s="77"/>
      <c r="V24" s="77"/>
      <c r="W24" s="77"/>
      <c r="X24" s="77"/>
      <c r="Y24" s="77"/>
    </row>
    <row r="25" spans="1:25" s="83" customFormat="1" ht="31.5">
      <c r="A25" s="81">
        <v>2021</v>
      </c>
      <c r="B25" s="81"/>
      <c r="C25" s="81"/>
      <c r="D25" s="81"/>
      <c r="E25" s="81"/>
      <c r="F25" s="81"/>
      <c r="G25" s="81"/>
      <c r="H25" s="81"/>
      <c r="I25" s="81"/>
      <c r="J25" s="81"/>
      <c r="K25" s="81"/>
      <c r="L25" s="81"/>
      <c r="M25" s="81"/>
      <c r="N25" s="81"/>
      <c r="O25" s="81"/>
      <c r="P25" s="81"/>
      <c r="Q25" s="81"/>
      <c r="R25" s="81"/>
      <c r="S25" s="81"/>
      <c r="T25" s="81"/>
      <c r="U25" s="81"/>
      <c r="V25" s="81"/>
      <c r="W25" s="81"/>
      <c r="X25" s="81"/>
      <c r="Y25" s="82"/>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10"/>
      <c r="B27" s="10"/>
      <c r="C27" s="10"/>
      <c r="D27" s="10"/>
      <c r="E27" s="10"/>
      <c r="F27" s="11"/>
      <c r="G27" s="11"/>
      <c r="H27" s="11"/>
      <c r="I27" s="11"/>
      <c r="J27" s="11"/>
      <c r="K27" s="11"/>
      <c r="L27" s="11"/>
      <c r="M27" s="11"/>
      <c r="N27" s="11"/>
      <c r="O27" s="11"/>
      <c r="P27" s="11"/>
      <c r="Q27" s="11"/>
      <c r="R27" s="11"/>
      <c r="S27" s="12"/>
      <c r="T27" s="12"/>
      <c r="U27" s="12"/>
      <c r="V27" s="12"/>
      <c r="W27" s="12"/>
      <c r="X27" s="12"/>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Y30" s="8"/>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rightToLeft="1" zoomScaleNormal="100" zoomScaleSheetLayoutView="100" workbookViewId="0">
      <selection activeCell="D1" sqref="D1"/>
    </sheetView>
  </sheetViews>
  <sheetFormatPr defaultRowHeight="15"/>
  <cols>
    <col min="1" max="1" width="66.7109375" style="28" customWidth="1"/>
    <col min="2" max="2" width="3.7109375" style="28" customWidth="1"/>
    <col min="3" max="3" width="66.7109375" style="28" customWidth="1"/>
    <col min="4" max="9" width="8.7109375" style="28" customWidth="1"/>
    <col min="10" max="18" width="10.7109375" style="28" customWidth="1"/>
    <col min="19" max="16384" width="9.140625" style="28"/>
  </cols>
  <sheetData>
    <row r="1" spans="1:3" s="17" customFormat="1" ht="18.75">
      <c r="A1" s="100" t="s">
        <v>24</v>
      </c>
      <c r="B1" s="87"/>
      <c r="C1" s="101" t="s">
        <v>25</v>
      </c>
    </row>
    <row r="2" spans="1:3" ht="9.9499999999999993" customHeight="1">
      <c r="A2" s="88"/>
      <c r="B2" s="88"/>
      <c r="C2" s="89"/>
    </row>
    <row r="3" spans="1:3" ht="64.5" customHeight="1">
      <c r="A3" s="90" t="s">
        <v>221</v>
      </c>
      <c r="B3" s="91"/>
      <c r="C3" s="104" t="s">
        <v>194</v>
      </c>
    </row>
    <row r="4" spans="1:3" ht="9.9499999999999993" customHeight="1">
      <c r="A4" s="92"/>
      <c r="B4" s="92"/>
      <c r="C4" s="93"/>
    </row>
    <row r="5" spans="1:3" ht="78.75" customHeight="1">
      <c r="A5" s="90" t="s">
        <v>193</v>
      </c>
      <c r="B5" s="91"/>
      <c r="C5" s="104" t="s">
        <v>195</v>
      </c>
    </row>
    <row r="6" spans="1:3" ht="9.9499999999999993" customHeight="1">
      <c r="A6" s="94"/>
      <c r="B6" s="94"/>
      <c r="C6" s="95"/>
    </row>
    <row r="7" spans="1:3" ht="15" customHeight="1">
      <c r="A7" s="102" t="s">
        <v>0</v>
      </c>
      <c r="B7" s="96"/>
      <c r="C7" s="105" t="s">
        <v>1</v>
      </c>
    </row>
    <row r="8" spans="1:3" ht="15" customHeight="1">
      <c r="A8" s="103" t="s">
        <v>26</v>
      </c>
      <c r="B8" s="97"/>
      <c r="C8" s="106" t="s">
        <v>27</v>
      </c>
    </row>
    <row r="9" spans="1:3" ht="15" customHeight="1">
      <c r="A9" s="88"/>
      <c r="B9" s="88"/>
      <c r="C9" s="95"/>
    </row>
    <row r="10" spans="1:3" ht="15" customHeight="1">
      <c r="A10" s="88"/>
      <c r="B10" s="88"/>
      <c r="C10" s="89"/>
    </row>
    <row r="11" spans="1:3" ht="18.75">
      <c r="C11" s="98"/>
    </row>
    <row r="12" spans="1:3" ht="18.75">
      <c r="C12" s="98"/>
    </row>
    <row r="13" spans="1:3" ht="18.75">
      <c r="C13" s="98"/>
    </row>
    <row r="14" spans="1:3" ht="18.75">
      <c r="C14" s="98"/>
    </row>
    <row r="15" spans="1:3" ht="18.75">
      <c r="C15" s="99"/>
    </row>
    <row r="16" spans="1:3" ht="18.75">
      <c r="C16" s="98"/>
    </row>
    <row r="17" spans="3:3" ht="18.75">
      <c r="C17" s="98"/>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8"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4"/>
  <sheetViews>
    <sheetView showGridLines="0" rightToLeft="1" zoomScaleNormal="100" zoomScaleSheetLayoutView="100" workbookViewId="0">
      <selection activeCell="D1" sqref="D1"/>
    </sheetView>
  </sheetViews>
  <sheetFormatPr defaultRowHeight="15"/>
  <cols>
    <col min="1" max="1" width="66.7109375" customWidth="1"/>
    <col min="2" max="2" width="3.7109375" customWidth="1"/>
    <col min="3" max="3" width="66.7109375" style="18" customWidth="1"/>
    <col min="4" max="4" width="8.7109375" customWidth="1"/>
    <col min="5" max="8" width="10.7109375" customWidth="1"/>
  </cols>
  <sheetData>
    <row r="1" spans="1:3" s="17" customFormat="1" ht="18.75">
      <c r="A1" s="100" t="s">
        <v>2</v>
      </c>
      <c r="B1" s="87"/>
      <c r="C1" s="101" t="s">
        <v>3</v>
      </c>
    </row>
    <row r="2" spans="1:3" ht="9.9499999999999993" customHeight="1">
      <c r="A2" s="88"/>
      <c r="B2" s="13"/>
      <c r="C2" s="89"/>
    </row>
    <row r="3" spans="1:3" s="7" customFormat="1" ht="15" customHeight="1">
      <c r="A3" s="109" t="s">
        <v>146</v>
      </c>
      <c r="B3" s="24"/>
      <c r="C3" s="110" t="s">
        <v>147</v>
      </c>
    </row>
    <row r="4" spans="1:3" ht="45.75" customHeight="1">
      <c r="A4" s="90" t="s">
        <v>196</v>
      </c>
      <c r="B4" s="25"/>
      <c r="C4" s="104" t="s">
        <v>197</v>
      </c>
    </row>
    <row r="5" spans="1:3" ht="9.9499999999999993" customHeight="1">
      <c r="A5" s="108"/>
      <c r="B5" s="26"/>
      <c r="C5" s="111"/>
    </row>
    <row r="6" spans="1:3" s="7" customFormat="1" ht="15" customHeight="1">
      <c r="A6" s="109" t="s">
        <v>41</v>
      </c>
      <c r="B6" s="24"/>
      <c r="C6" s="110" t="s">
        <v>136</v>
      </c>
    </row>
    <row r="7" spans="1:3" ht="35.1" customHeight="1">
      <c r="A7" s="90" t="s">
        <v>198</v>
      </c>
      <c r="B7" s="25"/>
      <c r="C7" s="104" t="s">
        <v>199</v>
      </c>
    </row>
    <row r="8" spans="1:3" ht="9.9499999999999993" customHeight="1">
      <c r="A8" s="108"/>
      <c r="B8" s="26"/>
      <c r="C8" s="111"/>
    </row>
    <row r="9" spans="1:3" s="7" customFormat="1" ht="15" customHeight="1">
      <c r="A9" s="109" t="s">
        <v>42</v>
      </c>
      <c r="B9" s="24"/>
      <c r="C9" s="110" t="s">
        <v>49</v>
      </c>
    </row>
    <row r="10" spans="1:3" ht="35.1" customHeight="1">
      <c r="A10" s="107" t="s">
        <v>149</v>
      </c>
      <c r="B10" s="25"/>
      <c r="C10" s="104" t="s">
        <v>148</v>
      </c>
    </row>
    <row r="11" spans="1:3" ht="9.9499999999999993" customHeight="1">
      <c r="A11" s="108"/>
      <c r="B11" s="26"/>
      <c r="C11" s="111"/>
    </row>
    <row r="12" spans="1:3" s="7" customFormat="1" ht="15" customHeight="1">
      <c r="A12" s="109" t="s">
        <v>301</v>
      </c>
      <c r="B12" s="24"/>
      <c r="C12" s="110" t="s">
        <v>50</v>
      </c>
    </row>
    <row r="13" spans="1:3" ht="24.95" customHeight="1">
      <c r="A13" s="90" t="s">
        <v>150</v>
      </c>
      <c r="B13" s="25"/>
      <c r="C13" s="104" t="s">
        <v>151</v>
      </c>
    </row>
    <row r="14" spans="1:3" ht="9.9499999999999993" customHeight="1">
      <c r="A14" s="108"/>
      <c r="B14" s="26"/>
      <c r="C14" s="111"/>
    </row>
    <row r="15" spans="1:3" s="7" customFormat="1" ht="15" customHeight="1">
      <c r="A15" s="109" t="s">
        <v>152</v>
      </c>
      <c r="B15" s="24"/>
      <c r="C15" s="110" t="s">
        <v>154</v>
      </c>
    </row>
    <row r="16" spans="1:3" ht="18" customHeight="1">
      <c r="A16" s="90" t="s">
        <v>203</v>
      </c>
      <c r="B16" s="25"/>
      <c r="C16" s="104" t="s">
        <v>156</v>
      </c>
    </row>
    <row r="17" spans="1:3" ht="9.9499999999999993" customHeight="1">
      <c r="A17" s="108"/>
      <c r="B17" s="26"/>
      <c r="C17" s="111"/>
    </row>
    <row r="18" spans="1:3" s="7" customFormat="1" ht="15" customHeight="1">
      <c r="A18" s="109" t="s">
        <v>153</v>
      </c>
      <c r="B18" s="24"/>
      <c r="C18" s="110" t="s">
        <v>155</v>
      </c>
    </row>
    <row r="19" spans="1:3" ht="18" customHeight="1">
      <c r="A19" s="90" t="s">
        <v>204</v>
      </c>
      <c r="B19" s="25"/>
      <c r="C19" s="104" t="s">
        <v>157</v>
      </c>
    </row>
    <row r="20" spans="1:3" ht="9.9499999999999993" customHeight="1">
      <c r="A20" s="108"/>
      <c r="B20" s="27"/>
      <c r="C20" s="110"/>
    </row>
    <row r="21" spans="1:3" s="7" customFormat="1" ht="15" customHeight="1">
      <c r="A21" s="109" t="s">
        <v>81</v>
      </c>
      <c r="B21" s="24"/>
      <c r="C21" s="110" t="s">
        <v>83</v>
      </c>
    </row>
    <row r="22" spans="1:3" ht="30" customHeight="1">
      <c r="A22" s="90" t="s">
        <v>205</v>
      </c>
      <c r="B22" s="25"/>
      <c r="C22" s="104" t="s">
        <v>202</v>
      </c>
    </row>
    <row r="23" spans="1:3" ht="9.9499999999999993" customHeight="1">
      <c r="A23" s="108"/>
      <c r="B23" s="27"/>
      <c r="C23" s="110"/>
    </row>
    <row r="24" spans="1:3" s="7" customFormat="1" ht="15" customHeight="1">
      <c r="A24" s="109" t="s">
        <v>82</v>
      </c>
      <c r="B24" s="24"/>
      <c r="C24" s="110" t="s">
        <v>84</v>
      </c>
    </row>
    <row r="25" spans="1:3" ht="26.25" customHeight="1">
      <c r="A25" s="90" t="s">
        <v>200</v>
      </c>
      <c r="B25" s="25"/>
      <c r="C25" s="104" t="s">
        <v>201</v>
      </c>
    </row>
    <row r="26" spans="1:3" ht="9.9499999999999993" customHeight="1">
      <c r="A26" s="108"/>
      <c r="B26" s="27"/>
      <c r="C26" s="110"/>
    </row>
    <row r="27" spans="1:3" s="7" customFormat="1" ht="15" customHeight="1">
      <c r="A27" s="109" t="s">
        <v>92</v>
      </c>
      <c r="B27" s="24"/>
      <c r="C27" s="110" t="s">
        <v>101</v>
      </c>
    </row>
    <row r="28" spans="1:3" ht="18" customHeight="1">
      <c r="A28" s="90" t="s">
        <v>164</v>
      </c>
      <c r="B28" s="25"/>
      <c r="C28" s="104" t="s">
        <v>165</v>
      </c>
    </row>
    <row r="29" spans="1:3" ht="9.9499999999999993" customHeight="1">
      <c r="A29" s="108"/>
      <c r="B29" s="27"/>
      <c r="C29" s="110"/>
    </row>
    <row r="30" spans="1:3" s="7" customFormat="1" ht="15" customHeight="1">
      <c r="A30" s="109" t="s">
        <v>93</v>
      </c>
      <c r="B30" s="24"/>
      <c r="C30" s="110" t="s">
        <v>102</v>
      </c>
    </row>
    <row r="31" spans="1:3" ht="18" customHeight="1">
      <c r="A31" s="90" t="s">
        <v>167</v>
      </c>
      <c r="B31" s="25"/>
      <c r="C31" s="104" t="s">
        <v>166</v>
      </c>
    </row>
    <row r="32" spans="1:3" ht="9.9499999999999993" customHeight="1">
      <c r="A32" s="108"/>
      <c r="B32" s="27"/>
      <c r="C32" s="110"/>
    </row>
    <row r="33" spans="1:3" s="7" customFormat="1" ht="15" customHeight="1">
      <c r="A33" s="109" t="s">
        <v>94</v>
      </c>
      <c r="B33" s="24"/>
      <c r="C33" s="110" t="s">
        <v>98</v>
      </c>
    </row>
    <row r="34" spans="1:3" ht="18" customHeight="1">
      <c r="A34" s="90" t="s">
        <v>299</v>
      </c>
      <c r="B34" s="25"/>
      <c r="C34" s="104" t="s">
        <v>168</v>
      </c>
    </row>
    <row r="35" spans="1:3" ht="9.9499999999999993" customHeight="1">
      <c r="A35" s="108"/>
      <c r="B35" s="27"/>
      <c r="C35" s="110"/>
    </row>
    <row r="36" spans="1:3" s="7" customFormat="1" ht="15" customHeight="1">
      <c r="A36" s="109" t="s">
        <v>95</v>
      </c>
      <c r="B36" s="24"/>
      <c r="C36" s="110" t="s">
        <v>103</v>
      </c>
    </row>
    <row r="37" spans="1:3" ht="18" customHeight="1">
      <c r="A37" s="90" t="s">
        <v>169</v>
      </c>
      <c r="B37" s="25"/>
      <c r="C37" s="104" t="s">
        <v>170</v>
      </c>
    </row>
    <row r="38" spans="1:3" ht="9.9499999999999993" customHeight="1">
      <c r="A38" s="108"/>
      <c r="B38" s="27"/>
      <c r="C38" s="110"/>
    </row>
    <row r="39" spans="1:3" s="7" customFormat="1" ht="15" customHeight="1">
      <c r="A39" s="109" t="s">
        <v>96</v>
      </c>
      <c r="B39" s="24"/>
      <c r="C39" s="110" t="s">
        <v>99</v>
      </c>
    </row>
    <row r="40" spans="1:3" ht="18" customHeight="1">
      <c r="A40" s="90" t="s">
        <v>171</v>
      </c>
      <c r="B40" s="25"/>
      <c r="C40" s="104" t="s">
        <v>172</v>
      </c>
    </row>
    <row r="41" spans="1:3" ht="9.9499999999999993" customHeight="1">
      <c r="A41" s="108"/>
      <c r="B41" s="27"/>
      <c r="C41" s="110"/>
    </row>
    <row r="42" spans="1:3" s="7" customFormat="1" ht="15" customHeight="1">
      <c r="A42" s="109" t="s">
        <v>97</v>
      </c>
      <c r="B42" s="24"/>
      <c r="C42" s="110" t="s">
        <v>104</v>
      </c>
    </row>
    <row r="43" spans="1:3" ht="18" customHeight="1">
      <c r="A43" s="90" t="s">
        <v>173</v>
      </c>
      <c r="B43" s="25"/>
      <c r="C43" s="104" t="s">
        <v>174</v>
      </c>
    </row>
    <row r="44" spans="1:3" ht="9.9499999999999993" customHeight="1">
      <c r="A44" s="108"/>
      <c r="B44" s="27"/>
      <c r="C44" s="110"/>
    </row>
    <row r="45" spans="1:3" s="7" customFormat="1" ht="15" customHeight="1">
      <c r="A45" s="109" t="s">
        <v>86</v>
      </c>
      <c r="B45" s="24"/>
      <c r="C45" s="110" t="s">
        <v>108</v>
      </c>
    </row>
    <row r="46" spans="1:3" ht="35.1" customHeight="1">
      <c r="A46" s="107" t="s">
        <v>206</v>
      </c>
      <c r="B46" s="25"/>
      <c r="C46" s="104" t="s">
        <v>175</v>
      </c>
    </row>
    <row r="47" spans="1:3" ht="9.9499999999999993" customHeight="1">
      <c r="A47" s="108"/>
      <c r="B47" s="27"/>
      <c r="C47" s="110"/>
    </row>
    <row r="48" spans="1:3" s="7" customFormat="1" ht="15" customHeight="1">
      <c r="A48" s="109" t="s">
        <v>87</v>
      </c>
      <c r="B48" s="24"/>
      <c r="C48" s="110" t="s">
        <v>109</v>
      </c>
    </row>
    <row r="49" spans="1:3" ht="28.5" customHeight="1">
      <c r="A49" s="90" t="s">
        <v>207</v>
      </c>
      <c r="B49" s="25"/>
      <c r="C49" s="104" t="s">
        <v>176</v>
      </c>
    </row>
    <row r="50" spans="1:3" ht="9.9499999999999993" customHeight="1">
      <c r="A50" s="108"/>
      <c r="B50" s="27"/>
      <c r="C50" s="110"/>
    </row>
    <row r="51" spans="1:3" s="7" customFormat="1" ht="15" customHeight="1">
      <c r="A51" s="109" t="s">
        <v>88</v>
      </c>
      <c r="B51" s="24"/>
      <c r="C51" s="110" t="s">
        <v>110</v>
      </c>
    </row>
    <row r="52" spans="1:3" ht="18" customHeight="1">
      <c r="A52" s="90" t="s">
        <v>208</v>
      </c>
      <c r="B52" s="25"/>
      <c r="C52" s="104" t="s">
        <v>177</v>
      </c>
    </row>
    <row r="53" spans="1:3" ht="9.9499999999999993" customHeight="1">
      <c r="A53" s="108"/>
      <c r="B53" s="27"/>
      <c r="C53" s="110"/>
    </row>
    <row r="54" spans="1:3" s="7" customFormat="1" ht="15" customHeight="1">
      <c r="A54" s="109" t="s">
        <v>55</v>
      </c>
      <c r="B54" s="24"/>
      <c r="C54" s="110" t="s">
        <v>54</v>
      </c>
    </row>
    <row r="55" spans="1:3" ht="18" customHeight="1">
      <c r="A55" s="90" t="s">
        <v>209</v>
      </c>
      <c r="B55" s="25"/>
      <c r="C55" s="104" t="s">
        <v>158</v>
      </c>
    </row>
    <row r="56" spans="1:3" ht="9.9499999999999993" customHeight="1">
      <c r="A56" s="108"/>
      <c r="B56" s="26"/>
      <c r="C56" s="111"/>
    </row>
    <row r="57" spans="1:3" s="7" customFormat="1" ht="15" customHeight="1">
      <c r="A57" s="109" t="s">
        <v>45</v>
      </c>
      <c r="B57" s="24"/>
      <c r="C57" s="110" t="s">
        <v>37</v>
      </c>
    </row>
    <row r="58" spans="1:3" ht="18" customHeight="1">
      <c r="A58" s="90" t="s">
        <v>159</v>
      </c>
      <c r="B58" s="25"/>
      <c r="C58" s="104" t="s">
        <v>160</v>
      </c>
    </row>
    <row r="59" spans="1:3" ht="9.9499999999999993" customHeight="1">
      <c r="A59" s="108"/>
      <c r="B59" s="27"/>
      <c r="C59" s="110"/>
    </row>
    <row r="60" spans="1:3" s="7" customFormat="1" ht="15" customHeight="1">
      <c r="A60" s="109" t="s">
        <v>107</v>
      </c>
      <c r="B60" s="24"/>
      <c r="C60" s="110" t="s">
        <v>90</v>
      </c>
    </row>
    <row r="61" spans="1:3" ht="18" customHeight="1">
      <c r="A61" s="90" t="s">
        <v>210</v>
      </c>
      <c r="B61" s="25"/>
      <c r="C61" s="104" t="s">
        <v>211</v>
      </c>
    </row>
    <row r="62" spans="1:3" ht="9.9499999999999993" customHeight="1">
      <c r="A62" s="108"/>
      <c r="B62" s="26"/>
      <c r="C62" s="111"/>
    </row>
    <row r="63" spans="1:3" s="7" customFormat="1" ht="15" customHeight="1">
      <c r="A63" s="109" t="s">
        <v>46</v>
      </c>
      <c r="B63" s="24"/>
      <c r="C63" s="110" t="s">
        <v>38</v>
      </c>
    </row>
    <row r="64" spans="1:3" ht="35.1" customHeight="1">
      <c r="A64" s="90" t="s">
        <v>161</v>
      </c>
      <c r="B64" s="25"/>
      <c r="C64" s="104" t="s">
        <v>212</v>
      </c>
    </row>
    <row r="65" spans="1:3" ht="9.9499999999999993" customHeight="1">
      <c r="A65" s="108"/>
      <c r="B65" s="27"/>
      <c r="C65" s="110"/>
    </row>
    <row r="66" spans="1:3" s="7" customFormat="1" ht="15" customHeight="1">
      <c r="A66" s="109" t="s">
        <v>163</v>
      </c>
      <c r="B66" s="24"/>
      <c r="C66" s="110" t="s">
        <v>162</v>
      </c>
    </row>
    <row r="67" spans="1:3" ht="35.1" customHeight="1">
      <c r="A67" s="90" t="s">
        <v>213</v>
      </c>
      <c r="B67" s="25"/>
      <c r="C67" s="104" t="s">
        <v>214</v>
      </c>
    </row>
    <row r="68" spans="1:3" ht="9.9499999999999993" customHeight="1">
      <c r="A68" s="108"/>
      <c r="B68" s="27"/>
      <c r="C68" s="110"/>
    </row>
    <row r="69" spans="1:3" s="7" customFormat="1" ht="15" customHeight="1">
      <c r="A69" s="109" t="s">
        <v>117</v>
      </c>
      <c r="B69" s="24"/>
      <c r="C69" s="110" t="s">
        <v>130</v>
      </c>
    </row>
    <row r="70" spans="1:3" ht="18" customHeight="1">
      <c r="A70" s="90" t="s">
        <v>215</v>
      </c>
      <c r="B70" s="25"/>
      <c r="C70" s="104" t="s">
        <v>178</v>
      </c>
    </row>
    <row r="71" spans="1:3" ht="9.9499999999999993" customHeight="1">
      <c r="A71" s="108"/>
      <c r="B71" s="27"/>
      <c r="C71" s="110"/>
    </row>
    <row r="72" spans="1:3" s="7" customFormat="1" ht="15" customHeight="1">
      <c r="A72" s="109" t="s">
        <v>118</v>
      </c>
      <c r="B72" s="24"/>
      <c r="C72" s="110" t="s">
        <v>124</v>
      </c>
    </row>
    <row r="73" spans="1:3" ht="18" customHeight="1">
      <c r="A73" s="90" t="s">
        <v>300</v>
      </c>
      <c r="B73" s="25"/>
      <c r="C73" s="104" t="s">
        <v>179</v>
      </c>
    </row>
    <row r="74" spans="1:3" ht="9.9499999999999993" customHeight="1">
      <c r="A74" s="108"/>
      <c r="B74" s="27"/>
      <c r="C74" s="110"/>
    </row>
    <row r="75" spans="1:3" s="7" customFormat="1" ht="15" customHeight="1">
      <c r="A75" s="109" t="s">
        <v>119</v>
      </c>
      <c r="B75" s="24"/>
      <c r="C75" s="110" t="s">
        <v>125</v>
      </c>
    </row>
    <row r="76" spans="1:3" ht="35.1" customHeight="1">
      <c r="A76" s="90" t="s">
        <v>216</v>
      </c>
      <c r="B76" s="25"/>
      <c r="C76" s="104" t="s">
        <v>180</v>
      </c>
    </row>
    <row r="77" spans="1:3" ht="9.9499999999999993" customHeight="1">
      <c r="A77" s="108"/>
      <c r="B77" s="27"/>
      <c r="C77" s="110"/>
    </row>
    <row r="78" spans="1:3" s="7" customFormat="1" ht="15" customHeight="1">
      <c r="A78" s="109" t="s">
        <v>120</v>
      </c>
      <c r="B78" s="24"/>
      <c r="C78" s="110" t="s">
        <v>126</v>
      </c>
    </row>
    <row r="79" spans="1:3" ht="35.1" customHeight="1">
      <c r="A79" s="90" t="s">
        <v>217</v>
      </c>
      <c r="B79" s="25"/>
      <c r="C79" s="104" t="s">
        <v>181</v>
      </c>
    </row>
    <row r="80" spans="1:3" ht="9.9499999999999993" customHeight="1">
      <c r="A80" s="108"/>
      <c r="B80" s="27"/>
      <c r="C80" s="110"/>
    </row>
    <row r="81" spans="1:3" s="7" customFormat="1" ht="15" customHeight="1">
      <c r="A81" s="109" t="s">
        <v>121</v>
      </c>
      <c r="B81" s="24"/>
      <c r="C81" s="110" t="s">
        <v>127</v>
      </c>
    </row>
    <row r="82" spans="1:3" ht="35.1" customHeight="1">
      <c r="A82" s="90" t="s">
        <v>218</v>
      </c>
      <c r="B82" s="25"/>
      <c r="C82" s="104" t="s">
        <v>182</v>
      </c>
    </row>
    <row r="83" spans="1:3" ht="9.9499999999999993" customHeight="1">
      <c r="A83" s="108"/>
      <c r="B83" s="27"/>
      <c r="C83" s="110"/>
    </row>
    <row r="84" spans="1:3" s="7" customFormat="1" ht="15" customHeight="1">
      <c r="A84" s="109" t="s">
        <v>122</v>
      </c>
      <c r="B84" s="24"/>
      <c r="C84" s="110" t="s">
        <v>131</v>
      </c>
    </row>
    <row r="85" spans="1:3" ht="27.75" customHeight="1">
      <c r="A85" s="90" t="s">
        <v>219</v>
      </c>
      <c r="B85" s="25"/>
      <c r="C85" s="104" t="s">
        <v>183</v>
      </c>
    </row>
    <row r="86" spans="1:3" ht="9.9499999999999993" customHeight="1">
      <c r="A86" s="108"/>
      <c r="B86" s="27"/>
      <c r="C86" s="110"/>
    </row>
    <row r="87" spans="1:3" s="7" customFormat="1" ht="15" customHeight="1">
      <c r="A87" s="109" t="s">
        <v>123</v>
      </c>
      <c r="B87" s="24"/>
      <c r="C87" s="110" t="s">
        <v>132</v>
      </c>
    </row>
    <row r="88" spans="1:3" ht="35.1" customHeight="1">
      <c r="A88" s="90" t="s">
        <v>220</v>
      </c>
      <c r="B88" s="25"/>
      <c r="C88" s="104" t="s">
        <v>184</v>
      </c>
    </row>
    <row r="89" spans="1:3" ht="9.9499999999999993" customHeight="1">
      <c r="A89" s="108"/>
      <c r="B89" s="27"/>
      <c r="C89" s="110"/>
    </row>
    <row r="90" spans="1:3" s="7" customFormat="1" ht="15" customHeight="1">
      <c r="A90" s="109" t="s">
        <v>185</v>
      </c>
      <c r="B90" s="24"/>
      <c r="C90" s="110" t="s">
        <v>186</v>
      </c>
    </row>
    <row r="91" spans="1:3" ht="35.1" customHeight="1">
      <c r="A91" s="90" t="s">
        <v>189</v>
      </c>
      <c r="B91" s="25"/>
      <c r="C91" s="104" t="s">
        <v>191</v>
      </c>
    </row>
    <row r="92" spans="1:3" ht="9.9499999999999993" customHeight="1">
      <c r="A92" s="108"/>
      <c r="B92" s="27"/>
      <c r="C92" s="110"/>
    </row>
    <row r="93" spans="1:3" s="7" customFormat="1" ht="15" customHeight="1">
      <c r="A93" s="109" t="s">
        <v>187</v>
      </c>
      <c r="B93" s="24"/>
      <c r="C93" s="110" t="s">
        <v>188</v>
      </c>
    </row>
    <row r="94" spans="1:3" ht="35.1" customHeight="1">
      <c r="A94" s="90" t="s">
        <v>190</v>
      </c>
      <c r="B94" s="25"/>
      <c r="C94" s="104" t="s">
        <v>192</v>
      </c>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4" manualBreakCount="4">
    <brk id="22" max="2" man="1"/>
    <brk id="46" max="2" man="1"/>
    <brk id="70" max="2" man="1"/>
    <brk id="91"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showGridLines="0" rightToLeft="1" zoomScaleNormal="100" zoomScaleSheetLayoutView="100" workbookViewId="0">
      <selection activeCell="D1" sqref="D1"/>
    </sheetView>
  </sheetViews>
  <sheetFormatPr defaultRowHeight="15"/>
  <cols>
    <col min="1" max="1" width="65.7109375" style="28" customWidth="1"/>
    <col min="2" max="2" width="4.7109375" style="28" customWidth="1"/>
    <col min="3" max="3" width="65.7109375" style="28" customWidth="1"/>
    <col min="4" max="9" width="8.7109375" style="28" customWidth="1"/>
    <col min="10" max="18" width="10.7109375" style="28" customWidth="1"/>
    <col min="19" max="16384" width="9.140625" style="28"/>
  </cols>
  <sheetData>
    <row r="1" spans="1:3" ht="20.100000000000001" customHeight="1">
      <c r="A1" s="114" t="s">
        <v>4</v>
      </c>
      <c r="B1" s="112" t="s">
        <v>5</v>
      </c>
      <c r="C1" s="115" t="s">
        <v>6</v>
      </c>
    </row>
    <row r="2" spans="1:3" ht="20.100000000000001" customHeight="1">
      <c r="A2" s="117" t="str">
        <f>'T1'!B1</f>
        <v>إدارة النفايات الخطرة</v>
      </c>
      <c r="B2" s="113">
        <v>1</v>
      </c>
      <c r="C2" s="116" t="str">
        <f>'T1'!B2</f>
        <v>Management of Hazardous Waste</v>
      </c>
    </row>
    <row r="3" spans="1:3" ht="20.100000000000001" customHeight="1">
      <c r="A3" s="117" t="str">
        <f>'T2'!B1</f>
        <v>إدارة النفايات البلدية</v>
      </c>
      <c r="B3" s="113">
        <v>2</v>
      </c>
      <c r="C3" s="116" t="str">
        <f>'T2'!B2</f>
        <v>Management of Municipal Waste</v>
      </c>
    </row>
    <row r="4" spans="1:3" ht="20.100000000000001" customHeight="1">
      <c r="A4" s="117" t="str">
        <f>'T3'!B1</f>
        <v>إدارة النفايات البلدية حسب المحافظة</v>
      </c>
      <c r="B4" s="113">
        <v>3</v>
      </c>
      <c r="C4" s="116" t="str">
        <f>'T3'!B2</f>
        <v>Management of Municipal Waste by Governorate</v>
      </c>
    </row>
    <row r="5" spans="1:3" ht="20.100000000000001" customHeight="1">
      <c r="A5" s="117" t="str">
        <f>'T4'!B1</f>
        <v>تركيب النفايات البلدية (%)</v>
      </c>
      <c r="B5" s="113">
        <v>4</v>
      </c>
      <c r="C5" s="116" t="str">
        <f>'T4'!B2</f>
        <v>Composition of Municipal Waste (%)</v>
      </c>
    </row>
    <row r="6" spans="1:3" ht="20.100000000000001" customHeight="1">
      <c r="A6" s="117" t="str">
        <f>'T5'!B1</f>
        <v>البنية التحتية</v>
      </c>
      <c r="B6" s="113">
        <v>5</v>
      </c>
      <c r="C6" s="116" t="str">
        <f>'T5'!B2</f>
        <v>Infrastructure</v>
      </c>
    </row>
  </sheetData>
  <hyperlinks>
    <hyperlink ref="B2" location="'T1'!Print_Area" display="'T1'!Print_Area" xr:uid="{00000000-0004-0000-0300-000000000000}"/>
    <hyperlink ref="B3" location="'T2'!Print_Area" display="'T2'!Print_Area" xr:uid="{00000000-0004-0000-0300-000001000000}"/>
    <hyperlink ref="B4" location="'T3'!Print_Area" display="'T3'!Print_Area" xr:uid="{00000000-0004-0000-0300-000002000000}"/>
    <hyperlink ref="B5" location="'T4'!Print_Area" display="'T4'!Print_Area" xr:uid="{0A755001-CEA8-4AD6-9C2A-C8F98E16BD0C}"/>
    <hyperlink ref="B6" location="'T5'!Print_Area" display="'T5'!Print_Area" xr:uid="{76F9943A-7238-47F3-B725-A937B7E25358}"/>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CFAA"/>
  </sheetPr>
  <dimension ref="A1:C15"/>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s="28" customFormat="1" ht="20.100000000000001" customHeight="1">
      <c r="A1" s="114" t="s">
        <v>7</v>
      </c>
      <c r="B1" s="112" t="s">
        <v>5</v>
      </c>
      <c r="C1" s="115" t="s">
        <v>8</v>
      </c>
    </row>
    <row r="2" spans="1:3" s="28" customFormat="1" ht="20.100000000000001" customHeight="1">
      <c r="A2" s="117" t="str">
        <f>'F1'!A2</f>
        <v>النفايات الطبية الخطرة المجمعة (طن)</v>
      </c>
      <c r="B2" s="113">
        <v>1</v>
      </c>
      <c r="C2" s="116" t="str">
        <f>'F1'!A3</f>
        <v>Medical Hazardous Waste Collected (Tonnes)</v>
      </c>
    </row>
    <row r="3" spans="1:3" s="28" customFormat="1" ht="20.100000000000001" customHeight="1">
      <c r="A3" s="117" t="str">
        <f>'F1'!H2</f>
        <v>النفايات الأخرى الخطرة المجمعة (طن)</v>
      </c>
      <c r="B3" s="113">
        <v>2</v>
      </c>
      <c r="C3" s="116" t="str">
        <f>'F1'!H3</f>
        <v>Other Hazardous Waste Collected (Tonnes)</v>
      </c>
    </row>
    <row r="4" spans="1:3" s="28" customFormat="1" ht="20.100000000000001" customHeight="1">
      <c r="A4" s="117" t="str">
        <f>'F1'!A20</f>
        <v>النفايات الخطرة المعالجة أو المدارة</v>
      </c>
      <c r="B4" s="113">
        <v>3</v>
      </c>
      <c r="C4" s="116" t="str">
        <f>'F1'!A21</f>
        <v>Hazardous Waste Treated or Disposed</v>
      </c>
    </row>
    <row r="5" spans="1:3" s="28" customFormat="1" ht="20.100000000000001" customHeight="1">
      <c r="A5" s="117" t="str">
        <f>'F1'!H20</f>
        <v>النفايات الخطرة المعالجة أو المدارة حسب نوع المعالجة (طن) - 2020</v>
      </c>
      <c r="B5" s="113">
        <v>4</v>
      </c>
      <c r="C5" s="116" t="str">
        <f>'F1'!H21</f>
        <v>Hazardous Waste Treated or Disposed by Type of Treatment (Tonnes) - 2020</v>
      </c>
    </row>
    <row r="6" spans="1:3" s="28" customFormat="1" ht="20.100000000000001" customHeight="1">
      <c r="A6" s="117" t="str">
        <f>'F1'!A38</f>
        <v>مخزون النفايات الخطرة في بداية ونهاية السنة (طن)</v>
      </c>
      <c r="B6" s="113">
        <v>5</v>
      </c>
      <c r="C6" s="116" t="str">
        <f>'F1'!A39</f>
        <v>Stock of Hazardous Waste at the Beginning &amp; End of the Year (Tonnes)</v>
      </c>
    </row>
    <row r="7" spans="1:3" s="28" customFormat="1" ht="20.100000000000001" customHeight="1">
      <c r="A7" s="117" t="str">
        <f>'F2'!A2</f>
        <v>النفايات البلدية المجمعة (ألف طن) - الجزء 1</v>
      </c>
      <c r="B7" s="113">
        <v>6</v>
      </c>
      <c r="C7" s="116" t="str">
        <f>'F2'!A3</f>
        <v>Municipal Waste Collected (1,000 Tonnes) - Part 1</v>
      </c>
    </row>
    <row r="8" spans="1:3" s="28" customFormat="1" ht="20.100000000000001" customHeight="1">
      <c r="A8" s="117" t="str">
        <f>'F2'!H2</f>
        <v>النفايات البلدية المجمعة (ألف طن) - الجزء 2</v>
      </c>
      <c r="B8" s="113">
        <v>7</v>
      </c>
      <c r="C8" s="116" t="str">
        <f>'F2'!H3</f>
        <v>Municipal Waste Collected (1,000 Tonnes) - Part 2</v>
      </c>
    </row>
    <row r="9" spans="1:3" s="28" customFormat="1" ht="20.100000000000001" customHeight="1">
      <c r="A9" s="117" t="str">
        <f>'F2'!A20</f>
        <v>النفايات البلدية المجمعة (ألف طن)</v>
      </c>
      <c r="B9" s="113">
        <v>8</v>
      </c>
      <c r="C9" s="116" t="str">
        <f>'F2'!A21</f>
        <v>Municipal Waste Collected (1,000 Tonnes)</v>
      </c>
    </row>
    <row r="10" spans="1:3" s="28" customFormat="1" ht="20.100000000000001" customHeight="1">
      <c r="A10" s="117" t="str">
        <f>'F2'!H20</f>
        <v>النفايات البلدية المعالجة أو المدارة</v>
      </c>
      <c r="B10" s="113">
        <v>9</v>
      </c>
      <c r="C10" s="116" t="str">
        <f>'F2'!H21</f>
        <v>Municipal Waste Treated or Disposed</v>
      </c>
    </row>
    <row r="11" spans="1:3" s="28" customFormat="1" ht="20.100000000000001" customHeight="1">
      <c r="A11" s="117" t="str">
        <f>'F2'!A38</f>
        <v>النفايات البلدية المعالجة أو المدارة حسب نوع المعالجة - 2021</v>
      </c>
      <c r="B11" s="113">
        <v>10</v>
      </c>
      <c r="C11" s="116" t="str">
        <f>'F2'!A39</f>
        <v>Municipal Waste Treated or Disposed by Type of Treatment - 2021</v>
      </c>
    </row>
    <row r="12" spans="1:3" s="28" customFormat="1" ht="20.100000000000001" customHeight="1">
      <c r="A12" s="117" t="str">
        <f>'F3'!A2</f>
        <v>النفايات البلدية المجمعة من الأسر المعيشية حسب المحافظة (ألف طن)</v>
      </c>
      <c r="B12" s="113">
        <v>11</v>
      </c>
      <c r="C12" s="116" t="str">
        <f>'F3'!A3</f>
        <v>Municipal Waste Collected From Households by Governorate (1,000 Tonnes)</v>
      </c>
    </row>
    <row r="13" spans="1:3" s="28" customFormat="1" ht="20.100000000000001" customHeight="1">
      <c r="A13" s="117" t="str">
        <f>'F3'!H2</f>
        <v>النفايات البلدية المجمعة من الأسر المعيشية حسب المحافظة - 2021</v>
      </c>
      <c r="B13" s="113">
        <v>12</v>
      </c>
      <c r="C13" s="116" t="str">
        <f>'F3'!H3</f>
        <v>Municipal Waste Collected From Households by Governorate - 2021</v>
      </c>
    </row>
    <row r="14" spans="1:3" s="28" customFormat="1" ht="20.100000000000001" customHeight="1">
      <c r="A14" s="117" t="str">
        <f>'F4'!A2</f>
        <v>تركيب النفايات البلدية (%)</v>
      </c>
      <c r="B14" s="113">
        <v>13</v>
      </c>
      <c r="C14" s="116" t="str">
        <f>'F4'!A3</f>
        <v>Composition of Municipal Waste (%)</v>
      </c>
    </row>
    <row r="15" spans="1:3" s="28" customFormat="1" ht="20.100000000000001" customHeight="1">
      <c r="A15" s="117" t="str">
        <f>'F4'!A28</f>
        <v>تركيب النفايات البلدية (%) - 2021</v>
      </c>
      <c r="B15" s="113">
        <v>14</v>
      </c>
      <c r="C15" s="116" t="str">
        <f>'F4'!A29</f>
        <v>Composition of Municipal Waste (%) - 2021</v>
      </c>
    </row>
  </sheetData>
  <hyperlinks>
    <hyperlink ref="B2" location="'F1'!A1:G18" display="'F1'!A1:G18" xr:uid="{00000000-0004-0000-0400-000000000000}"/>
    <hyperlink ref="B4" location="'F1'!A19:G36" display="'F1'!A19:G36" xr:uid="{00000000-0004-0000-0400-000001000000}"/>
    <hyperlink ref="B5" location="'F1'!H19:N36" display="'F1'!H19:N36" xr:uid="{00000000-0004-0000-0400-000002000000}"/>
    <hyperlink ref="B6" location="'F1'!A37:G54" display="'F1'!A37:G54" xr:uid="{00000000-0004-0000-0400-000003000000}"/>
    <hyperlink ref="B7" location="'F2'!A1:G18" display="'F2'!A1:G18" xr:uid="{00000000-0004-0000-0400-000004000000}"/>
    <hyperlink ref="B8" location="'F2'!H1:N18" display="'F2'!H1:N18" xr:uid="{00000000-0004-0000-0400-000005000000}"/>
    <hyperlink ref="B9" location="'F2'!A19:G36" display="'F2'!A19:G36" xr:uid="{00000000-0004-0000-0400-000006000000}"/>
    <hyperlink ref="B3" location="'F1'!H1:N18" display="'F1'!H1:N18" xr:uid="{00000000-0004-0000-0400-000007000000}"/>
    <hyperlink ref="B10" location="'F2'!H19:N36" display="'F2'!H19:N36" xr:uid="{00000000-0004-0000-0400-000008000000}"/>
    <hyperlink ref="B11" location="'F2'!A37:G54" display="'F2'!A37:G54" xr:uid="{00000000-0004-0000-0400-000009000000}"/>
    <hyperlink ref="B12" location="'F3'!A1:G18" display="'F3'!A1:G18" xr:uid="{00000000-0004-0000-0400-00000A000000}"/>
    <hyperlink ref="B13" location="'F3'!H1:N18" display="'F3'!H1:N18" xr:uid="{00000000-0004-0000-0400-00000B000000}"/>
    <hyperlink ref="B14" location="'F4'!A1:N26" display="'F4'!A1:N26" xr:uid="{00000000-0004-0000-0400-00000C000000}"/>
    <hyperlink ref="B15" location="'F4'!A27:N50" display="'F4'!A27:N50" xr:uid="{00000000-0004-0000-0400-00000D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48556"/>
  <sheetViews>
    <sheetView showGridLines="0" rightToLeft="1" tabSelected="1" zoomScaleNormal="100" zoomScaleSheetLayoutView="100" workbookViewId="0">
      <selection activeCell="J1" sqref="J1"/>
    </sheetView>
  </sheetViews>
  <sheetFormatPr defaultRowHeight="15"/>
  <cols>
    <col min="1" max="1" width="36.7109375" customWidth="1"/>
    <col min="2" max="2" width="7.7109375" customWidth="1"/>
    <col min="3" max="7" width="9.7109375" customWidth="1"/>
    <col min="8" max="8" width="7.7109375" customWidth="1"/>
    <col min="9" max="9" width="36.7109375" customWidth="1"/>
    <col min="10" max="14" width="8.7109375" customWidth="1"/>
    <col min="15" max="23" width="10.7109375" customWidth="1"/>
  </cols>
  <sheetData>
    <row r="1" spans="1:9" s="50" customFormat="1" ht="23.1" customHeight="1">
      <c r="A1" s="183" t="s">
        <v>9</v>
      </c>
      <c r="B1" s="51" t="s">
        <v>39</v>
      </c>
      <c r="C1" s="49"/>
      <c r="D1" s="49"/>
      <c r="E1" s="49"/>
      <c r="F1" s="49"/>
      <c r="G1" s="49"/>
      <c r="H1" s="49"/>
      <c r="I1" s="184" t="s">
        <v>28</v>
      </c>
    </row>
    <row r="2" spans="1:9" s="50" customFormat="1" ht="18" customHeight="1">
      <c r="A2" s="183"/>
      <c r="B2" s="118" t="s">
        <v>40</v>
      </c>
      <c r="C2" s="29"/>
      <c r="D2" s="29"/>
      <c r="E2" s="29"/>
      <c r="F2" s="29"/>
      <c r="G2" s="29"/>
      <c r="H2" s="29"/>
      <c r="I2" s="184"/>
    </row>
    <row r="3" spans="1:9" s="28" customFormat="1" ht="18" customHeight="1">
      <c r="C3" s="30"/>
      <c r="D3" s="30"/>
      <c r="E3" s="30"/>
      <c r="F3" s="30"/>
      <c r="G3" s="30"/>
      <c r="H3" s="30"/>
    </row>
    <row r="4" spans="1:9" s="28" customFormat="1" ht="21.75" customHeight="1">
      <c r="A4" s="52"/>
      <c r="B4" s="32"/>
      <c r="C4" s="31" t="s">
        <v>11</v>
      </c>
      <c r="D4" s="53"/>
      <c r="E4" s="53"/>
      <c r="F4" s="53"/>
      <c r="G4" s="54" t="s">
        <v>12</v>
      </c>
      <c r="H4" s="55"/>
      <c r="I4" s="56"/>
    </row>
    <row r="5" spans="1:9" s="28" customFormat="1" ht="15" customHeight="1">
      <c r="A5" s="33" t="s">
        <v>15</v>
      </c>
      <c r="B5" s="34" t="s">
        <v>16</v>
      </c>
      <c r="C5" s="162">
        <v>2017</v>
      </c>
      <c r="D5" s="163">
        <v>2018</v>
      </c>
      <c r="E5" s="163">
        <v>2019</v>
      </c>
      <c r="F5" s="163">
        <v>2020</v>
      </c>
      <c r="G5" s="164">
        <v>2021</v>
      </c>
      <c r="H5" s="57" t="s">
        <v>17</v>
      </c>
      <c r="I5" s="58" t="s">
        <v>18</v>
      </c>
    </row>
    <row r="6" spans="1:9" s="7" customFormat="1" ht="24.95" customHeight="1">
      <c r="A6" s="35" t="s">
        <v>29</v>
      </c>
      <c r="B6" s="165" t="s">
        <v>35</v>
      </c>
      <c r="C6" s="67">
        <v>441516.55999999994</v>
      </c>
      <c r="D6" s="67">
        <v>505661.40899999993</v>
      </c>
      <c r="E6" s="67">
        <v>535703.70899999992</v>
      </c>
      <c r="F6" s="67">
        <v>538948.09899999993</v>
      </c>
      <c r="G6" s="145" t="s">
        <v>19</v>
      </c>
      <c r="H6" s="167" t="s">
        <v>36</v>
      </c>
      <c r="I6" s="59" t="s">
        <v>47</v>
      </c>
    </row>
    <row r="7" spans="1:9" s="7" customFormat="1" ht="32.1" customHeight="1">
      <c r="A7" s="35" t="s">
        <v>30</v>
      </c>
      <c r="B7" s="165" t="s">
        <v>35</v>
      </c>
      <c r="C7" s="68">
        <f>SUM(C8:C10)</f>
        <v>71781.849000000002</v>
      </c>
      <c r="D7" s="68">
        <f>SUM(D8:D10)</f>
        <v>81152.31</v>
      </c>
      <c r="E7" s="68">
        <f t="shared" ref="E7" si="0">SUM(E8:E10)</f>
        <v>92481.142999999996</v>
      </c>
      <c r="F7" s="68">
        <f>SUM(F8:F10)</f>
        <v>119915.5</v>
      </c>
      <c r="G7" s="68" t="s">
        <v>19</v>
      </c>
      <c r="H7" s="167" t="s">
        <v>36</v>
      </c>
      <c r="I7" s="59" t="s">
        <v>48</v>
      </c>
    </row>
    <row r="8" spans="1:9" s="7" customFormat="1" ht="18" customHeight="1">
      <c r="A8" s="65" t="s">
        <v>41</v>
      </c>
      <c r="B8" s="36"/>
      <c r="C8" s="69">
        <v>2051.8490000000002</v>
      </c>
      <c r="D8" s="69">
        <v>2062.5</v>
      </c>
      <c r="E8" s="69">
        <v>2145.2080000000001</v>
      </c>
      <c r="F8" s="69">
        <v>4908.5</v>
      </c>
      <c r="G8" s="69" t="s">
        <v>19</v>
      </c>
      <c r="H8" s="60"/>
      <c r="I8" s="61" t="s">
        <v>136</v>
      </c>
    </row>
    <row r="9" spans="1:9" s="7" customFormat="1" ht="18" customHeight="1">
      <c r="A9" s="65" t="s">
        <v>42</v>
      </c>
      <c r="B9" s="36"/>
      <c r="C9" s="69">
        <v>69000</v>
      </c>
      <c r="D9" s="69">
        <v>47029.71</v>
      </c>
      <c r="E9" s="69">
        <v>62125.934999999998</v>
      </c>
      <c r="F9" s="69">
        <v>83878</v>
      </c>
      <c r="G9" s="69" t="s">
        <v>19</v>
      </c>
      <c r="H9" s="60"/>
      <c r="I9" s="61" t="s">
        <v>49</v>
      </c>
    </row>
    <row r="10" spans="1:9" s="7" customFormat="1" ht="18" customHeight="1">
      <c r="A10" s="65" t="s">
        <v>43</v>
      </c>
      <c r="B10" s="36"/>
      <c r="C10" s="69">
        <v>730</v>
      </c>
      <c r="D10" s="69">
        <v>32060.1</v>
      </c>
      <c r="E10" s="69">
        <v>28210</v>
      </c>
      <c r="F10" s="69">
        <v>31129</v>
      </c>
      <c r="G10" s="69" t="s">
        <v>19</v>
      </c>
      <c r="H10" s="60"/>
      <c r="I10" s="61" t="s">
        <v>50</v>
      </c>
    </row>
    <row r="11" spans="1:9" s="7" customFormat="1" ht="32.1" customHeight="1">
      <c r="A11" s="35" t="s">
        <v>31</v>
      </c>
      <c r="B11" s="165" t="s">
        <v>35</v>
      </c>
      <c r="C11" s="68">
        <v>71781.849000000002</v>
      </c>
      <c r="D11" s="68">
        <v>81152.31</v>
      </c>
      <c r="E11" s="68">
        <v>92481.142999999996</v>
      </c>
      <c r="F11" s="68">
        <v>119915.5</v>
      </c>
      <c r="G11" s="68" t="s">
        <v>19</v>
      </c>
      <c r="H11" s="167" t="s">
        <v>36</v>
      </c>
      <c r="I11" s="59" t="s">
        <v>60</v>
      </c>
    </row>
    <row r="12" spans="1:9" s="7" customFormat="1" ht="18" customHeight="1">
      <c r="A12" s="65" t="s">
        <v>41</v>
      </c>
      <c r="B12" s="36"/>
      <c r="C12" s="69">
        <v>2051.8490000000002</v>
      </c>
      <c r="D12" s="69">
        <v>2062.5</v>
      </c>
      <c r="E12" s="69">
        <v>2145.2080000000001</v>
      </c>
      <c r="F12" s="69">
        <v>4908.5</v>
      </c>
      <c r="G12" s="69" t="s">
        <v>19</v>
      </c>
      <c r="H12" s="60"/>
      <c r="I12" s="61" t="s">
        <v>136</v>
      </c>
    </row>
    <row r="13" spans="1:9" s="7" customFormat="1" ht="18" customHeight="1">
      <c r="A13" s="65" t="s">
        <v>42</v>
      </c>
      <c r="B13" s="36"/>
      <c r="C13" s="69">
        <v>69000</v>
      </c>
      <c r="D13" s="69">
        <v>47029.71</v>
      </c>
      <c r="E13" s="69">
        <v>62125.934999999998</v>
      </c>
      <c r="F13" s="69">
        <v>83878</v>
      </c>
      <c r="G13" s="69" t="s">
        <v>19</v>
      </c>
      <c r="H13" s="60"/>
      <c r="I13" s="61" t="s">
        <v>49</v>
      </c>
    </row>
    <row r="14" spans="1:9" s="7" customFormat="1" ht="18" customHeight="1">
      <c r="A14" s="66" t="s">
        <v>301</v>
      </c>
      <c r="B14" s="38"/>
      <c r="C14" s="157">
        <v>730</v>
      </c>
      <c r="D14" s="157">
        <v>32060.1</v>
      </c>
      <c r="E14" s="157">
        <v>28210</v>
      </c>
      <c r="F14" s="157">
        <v>31129</v>
      </c>
      <c r="G14" s="157" t="s">
        <v>19</v>
      </c>
      <c r="H14" s="62"/>
      <c r="I14" s="63" t="s">
        <v>50</v>
      </c>
    </row>
    <row r="15" spans="1:9" s="7" customFormat="1" ht="24.95" customHeight="1">
      <c r="A15" s="39" t="s">
        <v>32</v>
      </c>
      <c r="B15" s="166" t="s">
        <v>35</v>
      </c>
      <c r="C15" s="70">
        <v>0</v>
      </c>
      <c r="D15" s="70">
        <v>0</v>
      </c>
      <c r="E15" s="70">
        <v>0</v>
      </c>
      <c r="F15" s="70">
        <v>0</v>
      </c>
      <c r="G15" s="70" t="s">
        <v>19</v>
      </c>
      <c r="H15" s="168" t="s">
        <v>36</v>
      </c>
      <c r="I15" s="64" t="s">
        <v>51</v>
      </c>
    </row>
    <row r="16" spans="1:9" s="7" customFormat="1" ht="24.95" customHeight="1">
      <c r="A16" s="39" t="s">
        <v>44</v>
      </c>
      <c r="B16" s="166" t="s">
        <v>35</v>
      </c>
      <c r="C16" s="70">
        <v>240</v>
      </c>
      <c r="D16" s="70">
        <v>4408.17</v>
      </c>
      <c r="E16" s="70">
        <v>9583.8150000000005</v>
      </c>
      <c r="F16" s="70">
        <v>4602.5</v>
      </c>
      <c r="G16" s="70" t="s">
        <v>19</v>
      </c>
      <c r="H16" s="168" t="s">
        <v>36</v>
      </c>
      <c r="I16" s="64" t="s">
        <v>52</v>
      </c>
    </row>
    <row r="17" spans="1:9" s="7" customFormat="1" ht="32.1" customHeight="1">
      <c r="A17" s="72" t="s">
        <v>33</v>
      </c>
      <c r="B17" s="36" t="s">
        <v>35</v>
      </c>
      <c r="C17" s="67">
        <f>SUM(C18:C21)</f>
        <v>7397</v>
      </c>
      <c r="D17" s="67">
        <f>SUM(D18:D21)</f>
        <v>46701.84</v>
      </c>
      <c r="E17" s="67">
        <f>SUM(E18:E21)</f>
        <v>79652.937999999995</v>
      </c>
      <c r="F17" s="67">
        <f>SUM(F18:F21)</f>
        <v>84548</v>
      </c>
      <c r="G17" s="67" t="s">
        <v>19</v>
      </c>
      <c r="H17" s="60" t="s">
        <v>36</v>
      </c>
      <c r="I17" s="74" t="s">
        <v>53</v>
      </c>
    </row>
    <row r="18" spans="1:9" s="7" customFormat="1" ht="18" customHeight="1">
      <c r="A18" s="65" t="s">
        <v>55</v>
      </c>
      <c r="B18" s="36"/>
      <c r="C18" s="69">
        <v>0</v>
      </c>
      <c r="D18" s="69">
        <v>2777.9</v>
      </c>
      <c r="E18" s="69">
        <v>25123</v>
      </c>
      <c r="F18" s="69">
        <v>27520</v>
      </c>
      <c r="G18" s="69" t="s">
        <v>19</v>
      </c>
      <c r="H18" s="60"/>
      <c r="I18" s="61" t="s">
        <v>54</v>
      </c>
    </row>
    <row r="19" spans="1:9" s="7" customFormat="1" ht="18" customHeight="1">
      <c r="A19" s="65" t="s">
        <v>45</v>
      </c>
      <c r="B19" s="36"/>
      <c r="C19" s="69">
        <v>1600</v>
      </c>
      <c r="D19" s="69">
        <v>436.44</v>
      </c>
      <c r="E19" s="69">
        <v>1489.19</v>
      </c>
      <c r="F19" s="69">
        <v>4146</v>
      </c>
      <c r="G19" s="69" t="s">
        <v>19</v>
      </c>
      <c r="H19" s="60"/>
      <c r="I19" s="61" t="s">
        <v>37</v>
      </c>
    </row>
    <row r="20" spans="1:9" s="7" customFormat="1" ht="18" customHeight="1">
      <c r="A20" s="65" t="s">
        <v>46</v>
      </c>
      <c r="B20" s="36"/>
      <c r="C20" s="69">
        <v>5105</v>
      </c>
      <c r="D20" s="69">
        <v>27924.53</v>
      </c>
      <c r="E20" s="69">
        <v>23315.75</v>
      </c>
      <c r="F20" s="69">
        <v>24387</v>
      </c>
      <c r="G20" s="69" t="s">
        <v>19</v>
      </c>
      <c r="H20" s="60"/>
      <c r="I20" s="61" t="s">
        <v>38</v>
      </c>
    </row>
    <row r="21" spans="1:9" s="7" customFormat="1" ht="24" customHeight="1">
      <c r="A21" s="66" t="s">
        <v>163</v>
      </c>
      <c r="B21" s="38"/>
      <c r="C21" s="157">
        <v>692</v>
      </c>
      <c r="D21" s="157">
        <v>15562.97</v>
      </c>
      <c r="E21" s="157">
        <v>29724.998</v>
      </c>
      <c r="F21" s="157">
        <v>28495</v>
      </c>
      <c r="G21" s="157" t="s">
        <v>19</v>
      </c>
      <c r="H21" s="62"/>
      <c r="I21" s="63" t="s">
        <v>162</v>
      </c>
    </row>
    <row r="22" spans="1:9" s="7" customFormat="1" ht="24.95" customHeight="1">
      <c r="A22" s="39" t="s">
        <v>34</v>
      </c>
      <c r="B22" s="166" t="s">
        <v>35</v>
      </c>
      <c r="C22" s="70">
        <f>C6+C7+C15-C16-C17</f>
        <v>505661.40899999993</v>
      </c>
      <c r="D22" s="70">
        <f>D6+D7+D15-D16-D17</f>
        <v>535703.70899999992</v>
      </c>
      <c r="E22" s="70">
        <f>E6+E7+E15-E16-E17</f>
        <v>538948.09900000005</v>
      </c>
      <c r="F22" s="70">
        <f>F6+F7+F15-F16-F17</f>
        <v>569713.09899999993</v>
      </c>
      <c r="G22" s="70" t="s">
        <v>19</v>
      </c>
      <c r="H22" s="168" t="s">
        <v>36</v>
      </c>
      <c r="I22" s="64" t="s">
        <v>56</v>
      </c>
    </row>
    <row r="23" spans="1:9" s="28" customFormat="1" ht="21" customHeight="1">
      <c r="A23" s="43" t="s">
        <v>22</v>
      </c>
      <c r="B23" s="43"/>
      <c r="C23" s="44"/>
      <c r="D23" s="44"/>
      <c r="E23" s="44"/>
      <c r="F23" s="44"/>
      <c r="G23" s="44"/>
      <c r="H23" s="44"/>
      <c r="I23" s="42" t="s">
        <v>23</v>
      </c>
    </row>
    <row r="24" spans="1:9" ht="8.1" customHeight="1">
      <c r="A24" s="2"/>
      <c r="B24" s="6"/>
      <c r="C24" s="6"/>
      <c r="D24" s="6"/>
      <c r="E24" s="6"/>
      <c r="F24" s="6"/>
      <c r="G24" s="6"/>
      <c r="H24" s="6"/>
      <c r="I24" s="3"/>
    </row>
    <row r="28" spans="1:9">
      <c r="A28" s="21"/>
    </row>
    <row r="29" spans="1:9">
      <c r="A29" s="21"/>
    </row>
    <row r="30" spans="1:9">
      <c r="A30" s="21"/>
    </row>
    <row r="31" spans="1:9">
      <c r="A31" s="21"/>
    </row>
    <row r="32" spans="1:9">
      <c r="A32" s="21"/>
    </row>
    <row r="1048553" spans="1:5">
      <c r="A1048553" s="16"/>
      <c r="B1048553" s="16"/>
      <c r="C1048553" s="20"/>
      <c r="D1048553" s="16"/>
      <c r="E1048553" s="16"/>
    </row>
    <row r="1048554" spans="1:5">
      <c r="A1048554" s="16"/>
      <c r="B1048554" s="16"/>
      <c r="C1048554" s="20"/>
      <c r="D1048554" s="16"/>
      <c r="E1048554" s="16"/>
    </row>
    <row r="1048555" spans="1:5">
      <c r="A1048555" s="16"/>
      <c r="B1048555" s="16"/>
      <c r="C1048555" s="20"/>
      <c r="D1048555" s="16"/>
      <c r="E1048555" s="16"/>
    </row>
    <row r="1048556" spans="1:5">
      <c r="A1048556" s="16"/>
      <c r="B1048556" s="16"/>
      <c r="C1048556" s="20"/>
      <c r="D1048556" s="16"/>
      <c r="E1048556" s="16"/>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6"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ACFAA"/>
  </sheetPr>
  <dimension ref="A1:U1048571"/>
  <sheetViews>
    <sheetView showGridLines="0" rightToLeft="1" zoomScaleNormal="100" zoomScaleSheetLayoutView="100" workbookViewId="0">
      <selection activeCell="O1" sqref="O1"/>
    </sheetView>
  </sheetViews>
  <sheetFormatPr defaultRowHeight="15"/>
  <cols>
    <col min="1" max="14" width="9.7109375" customWidth="1"/>
    <col min="15" max="17" width="8.7109375" customWidth="1"/>
    <col min="18" max="26" width="10.7109375" customWidth="1"/>
  </cols>
  <sheetData>
    <row r="1" spans="1:21" s="121" customFormat="1" ht="17.25">
      <c r="A1" s="120" t="s">
        <v>304</v>
      </c>
      <c r="B1" s="120"/>
      <c r="C1" s="120"/>
      <c r="D1" s="120"/>
      <c r="E1" s="120"/>
      <c r="F1" s="120"/>
      <c r="G1" s="120"/>
      <c r="H1" s="120" t="s">
        <v>305</v>
      </c>
      <c r="I1" s="120"/>
      <c r="J1" s="120"/>
      <c r="K1" s="120"/>
      <c r="L1" s="120"/>
      <c r="M1" s="120"/>
      <c r="N1" s="120"/>
      <c r="S1" s="139"/>
      <c r="T1" s="123"/>
      <c r="U1" s="123"/>
    </row>
    <row r="2" spans="1:21" s="50" customFormat="1" ht="23.25" customHeight="1">
      <c r="A2" s="76" t="s">
        <v>307</v>
      </c>
      <c r="B2" s="76"/>
      <c r="C2" s="76"/>
      <c r="D2" s="76"/>
      <c r="E2" s="76"/>
      <c r="F2" s="76"/>
      <c r="G2" s="76"/>
      <c r="H2" s="76" t="s">
        <v>306</v>
      </c>
      <c r="I2" s="76"/>
      <c r="J2" s="76"/>
      <c r="K2" s="76"/>
      <c r="L2" s="76"/>
      <c r="M2" s="76"/>
      <c r="N2" s="76"/>
      <c r="S2" s="140"/>
      <c r="T2" s="124"/>
      <c r="U2" s="124"/>
    </row>
    <row r="3" spans="1:21">
      <c r="A3" s="15" t="s">
        <v>302</v>
      </c>
      <c r="B3" s="15"/>
      <c r="C3" s="15"/>
      <c r="D3" s="15"/>
      <c r="E3" s="15"/>
      <c r="F3" s="15"/>
      <c r="G3" s="15"/>
      <c r="H3" s="15" t="s">
        <v>303</v>
      </c>
      <c r="I3" s="15"/>
      <c r="J3" s="15"/>
      <c r="K3" s="15"/>
      <c r="L3" s="15"/>
      <c r="M3" s="15"/>
      <c r="N3" s="15"/>
      <c r="S3" s="169"/>
      <c r="T3" s="170"/>
      <c r="U3" s="170"/>
    </row>
    <row r="19" spans="1:21" s="121" customFormat="1" ht="17.25">
      <c r="A19" s="120" t="s">
        <v>308</v>
      </c>
      <c r="B19" s="120"/>
      <c r="C19" s="120"/>
      <c r="D19" s="120"/>
      <c r="E19" s="120"/>
      <c r="F19" s="120"/>
      <c r="G19" s="120"/>
      <c r="H19" s="120" t="s">
        <v>309</v>
      </c>
      <c r="I19" s="120"/>
      <c r="J19" s="120"/>
      <c r="K19" s="120"/>
      <c r="L19" s="120"/>
      <c r="M19" s="120"/>
      <c r="N19" s="120"/>
      <c r="S19" s="139"/>
      <c r="T19" s="123"/>
      <c r="U19" s="123"/>
    </row>
    <row r="20" spans="1:21" s="50" customFormat="1" ht="23.25" customHeight="1">
      <c r="A20" s="76" t="s">
        <v>114</v>
      </c>
      <c r="B20" s="76"/>
      <c r="C20" s="76"/>
      <c r="D20" s="76"/>
      <c r="E20" s="76"/>
      <c r="F20" s="76"/>
      <c r="G20" s="76"/>
      <c r="H20" s="76" t="s">
        <v>315</v>
      </c>
      <c r="I20" s="76"/>
      <c r="J20" s="76"/>
      <c r="K20" s="76"/>
      <c r="L20" s="76"/>
      <c r="M20" s="76"/>
      <c r="N20" s="76"/>
      <c r="S20" s="140"/>
      <c r="T20" s="124"/>
      <c r="U20" s="124"/>
    </row>
    <row r="21" spans="1:21">
      <c r="A21" s="15" t="s">
        <v>115</v>
      </c>
      <c r="B21" s="15"/>
      <c r="C21" s="15"/>
      <c r="D21" s="15"/>
      <c r="E21" s="15"/>
      <c r="F21" s="15"/>
      <c r="G21" s="15"/>
      <c r="H21" s="15" t="s">
        <v>316</v>
      </c>
      <c r="I21" s="15"/>
      <c r="J21" s="15"/>
      <c r="K21" s="15"/>
      <c r="L21" s="15"/>
      <c r="M21" s="15"/>
      <c r="N21" s="15"/>
      <c r="S21" s="169"/>
      <c r="T21" s="170"/>
      <c r="U21" s="170"/>
    </row>
    <row r="37" spans="1:21" s="121" customFormat="1" ht="17.25">
      <c r="A37" s="120" t="s">
        <v>311</v>
      </c>
      <c r="B37" s="120"/>
      <c r="C37" s="120"/>
      <c r="D37" s="120"/>
      <c r="E37" s="120"/>
      <c r="F37" s="120"/>
      <c r="G37" s="120"/>
      <c r="H37" s="120" t="s">
        <v>137</v>
      </c>
      <c r="I37" s="120"/>
      <c r="J37" s="120"/>
      <c r="K37" s="120"/>
      <c r="L37" s="120"/>
      <c r="M37" s="120"/>
      <c r="N37" s="120"/>
      <c r="S37" s="139"/>
      <c r="T37" s="123"/>
      <c r="U37" s="123"/>
    </row>
    <row r="38" spans="1:21" s="50" customFormat="1" ht="23.25" customHeight="1">
      <c r="A38" s="76" t="s">
        <v>312</v>
      </c>
      <c r="B38" s="76"/>
      <c r="C38" s="76"/>
      <c r="D38" s="76"/>
      <c r="E38" s="76"/>
      <c r="F38" s="76"/>
      <c r="G38" s="76"/>
      <c r="H38" s="76" t="s">
        <v>137</v>
      </c>
      <c r="I38" s="76"/>
      <c r="J38" s="76"/>
      <c r="K38" s="76"/>
      <c r="L38" s="76"/>
      <c r="M38" s="76"/>
      <c r="N38" s="76"/>
      <c r="S38" s="140"/>
      <c r="T38" s="124"/>
      <c r="U38" s="124"/>
    </row>
    <row r="39" spans="1:21">
      <c r="A39" s="15" t="s">
        <v>310</v>
      </c>
      <c r="B39" s="15"/>
      <c r="C39" s="15"/>
      <c r="D39" s="15"/>
      <c r="E39" s="15"/>
      <c r="F39" s="15"/>
      <c r="G39" s="15"/>
      <c r="H39" s="15" t="s">
        <v>137</v>
      </c>
      <c r="I39" s="15"/>
      <c r="J39" s="15"/>
      <c r="K39" s="15"/>
      <c r="L39" s="15"/>
      <c r="M39" s="15"/>
      <c r="N39" s="15"/>
      <c r="S39" s="169"/>
      <c r="T39" s="170"/>
      <c r="U39" s="170"/>
    </row>
    <row r="1048556" spans="1:7" s="16" customFormat="1">
      <c r="A1048556" s="180"/>
      <c r="B1048556" s="125">
        <v>2017</v>
      </c>
      <c r="C1048556" s="125">
        <v>2018</v>
      </c>
      <c r="D1048556" s="125">
        <v>2019</v>
      </c>
      <c r="E1048556" s="125">
        <v>2020</v>
      </c>
      <c r="F1048556" s="125"/>
      <c r="G1048556" s="16" t="s">
        <v>14</v>
      </c>
    </row>
    <row r="1048557" spans="1:7" s="16" customFormat="1" ht="15" customHeight="1">
      <c r="A1048557" s="181" t="s">
        <v>57</v>
      </c>
      <c r="B1048557" s="182">
        <v>2051.8490000000002</v>
      </c>
      <c r="C1048557" s="182">
        <v>2062.5</v>
      </c>
      <c r="D1048557" s="182">
        <v>2145.2080000000001</v>
      </c>
      <c r="E1048557" s="182">
        <v>4908.5</v>
      </c>
      <c r="F1048557" s="182"/>
      <c r="G1048557" s="179">
        <f>(E1048557-D1048557)/D1048557*100</f>
        <v>128.81231097404074</v>
      </c>
    </row>
    <row r="1048558" spans="1:7" s="16" customFormat="1" ht="15" customHeight="1">
      <c r="A1048558" s="181" t="s">
        <v>58</v>
      </c>
      <c r="B1048558" s="182">
        <v>69000</v>
      </c>
      <c r="C1048558" s="182">
        <v>47029.71</v>
      </c>
      <c r="D1048558" s="182">
        <v>62125.934999999998</v>
      </c>
      <c r="E1048558" s="182">
        <v>83878</v>
      </c>
      <c r="F1048558" s="182"/>
      <c r="G1048558" s="179">
        <f t="shared" ref="G1048558:G1048559" si="0">(E1048558-D1048558)/D1048558*100</f>
        <v>35.012857351764609</v>
      </c>
    </row>
    <row r="1048559" spans="1:7" s="16" customFormat="1" ht="15" customHeight="1">
      <c r="A1048559" s="181" t="s">
        <v>59</v>
      </c>
      <c r="B1048559" s="182">
        <v>730</v>
      </c>
      <c r="C1048559" s="182">
        <v>32060.1</v>
      </c>
      <c r="D1048559" s="182">
        <v>28210</v>
      </c>
      <c r="E1048559" s="182">
        <v>31129</v>
      </c>
      <c r="F1048559" s="182"/>
      <c r="G1048559" s="179">
        <f t="shared" si="0"/>
        <v>10.347394540942927</v>
      </c>
    </row>
    <row r="1048560" spans="1:7" s="16" customFormat="1"/>
    <row r="1048561" spans="1:12" s="16" customFormat="1">
      <c r="A1048561" s="180"/>
      <c r="B1048561" s="125">
        <v>2017</v>
      </c>
      <c r="C1048561" s="125">
        <v>2018</v>
      </c>
      <c r="D1048561" s="125">
        <v>2019</v>
      </c>
      <c r="E1048561" s="125">
        <v>2020</v>
      </c>
      <c r="F1048561" s="125"/>
      <c r="G1048561" s="16" t="s">
        <v>14</v>
      </c>
      <c r="H1048561" s="125">
        <v>2017</v>
      </c>
      <c r="I1048561" s="125">
        <v>2018</v>
      </c>
      <c r="J1048561" s="125">
        <v>2019</v>
      </c>
      <c r="K1048561" s="125">
        <v>2020</v>
      </c>
      <c r="L1048561" s="125"/>
    </row>
    <row r="1048562" spans="1:12" s="16" customFormat="1">
      <c r="A1048562" s="180" t="s">
        <v>61</v>
      </c>
      <c r="B1048562" s="182">
        <v>0</v>
      </c>
      <c r="C1048562" s="182">
        <v>2777.9</v>
      </c>
      <c r="D1048562" s="182">
        <v>25123</v>
      </c>
      <c r="E1048562" s="182">
        <v>27520</v>
      </c>
      <c r="F1048562" s="182"/>
      <c r="H1048562" s="16">
        <f>B1048562/SUM($B$1048562:$B$1048565)*100</f>
        <v>0</v>
      </c>
      <c r="I1048562" s="16">
        <f>C1048562/SUM($C$1048562:$C$1048565)*100</f>
        <v>5.9481596442452807</v>
      </c>
      <c r="J1048562" s="16">
        <f>D1048562/SUM($D$1048562:$D$1048565)*100</f>
        <v>31.540581717148967</v>
      </c>
      <c r="K1048562" s="16">
        <f>E1048562/SUM($E$1048562:$E$1048565)*100</f>
        <v>32.549557647726736</v>
      </c>
    </row>
    <row r="1048563" spans="1:12" s="16" customFormat="1">
      <c r="A1048563" s="180" t="s">
        <v>62</v>
      </c>
      <c r="B1048563" s="182">
        <v>1600</v>
      </c>
      <c r="C1048563" s="182">
        <v>436.44</v>
      </c>
      <c r="D1048563" s="182">
        <v>1489.19</v>
      </c>
      <c r="E1048563" s="182">
        <v>4146</v>
      </c>
      <c r="F1048563" s="182"/>
      <c r="H1048563" s="16">
        <f t="shared" ref="H1048563:H1048564" si="1">B1048563/SUM($B$1048562:$B$1048565)*100</f>
        <v>21.630390698932001</v>
      </c>
      <c r="I1048563" s="16">
        <f t="shared" ref="I1048563:I1048565" si="2">C1048563/SUM($C$1048562:$C$1048565)*100</f>
        <v>0.93452420718327167</v>
      </c>
      <c r="J1048563" s="16">
        <f t="shared" ref="J1048563:J1048565" si="3">D1048563/SUM($D$1048562:$D$1048565)*100</f>
        <v>1.8695983317024667</v>
      </c>
      <c r="K1048563" s="16">
        <f>E1048563/SUM($E$1048562:$E$1048565)*100</f>
        <v>4.9037233287599946</v>
      </c>
    </row>
    <row r="1048564" spans="1:12" s="16" customFormat="1">
      <c r="A1048564" s="180" t="s">
        <v>63</v>
      </c>
      <c r="B1048564" s="182">
        <v>5105</v>
      </c>
      <c r="C1048564" s="182">
        <v>27924.53</v>
      </c>
      <c r="D1048564" s="182">
        <v>23315.75</v>
      </c>
      <c r="E1048564" s="182">
        <v>24387</v>
      </c>
      <c r="F1048564" s="182"/>
      <c r="H1048564" s="16">
        <f t="shared" si="1"/>
        <v>69.014465323779902</v>
      </c>
      <c r="I1048564" s="16">
        <f t="shared" si="2"/>
        <v>59.79321157367675</v>
      </c>
      <c r="J1048564" s="16">
        <f t="shared" si="3"/>
        <v>29.271676080548342</v>
      </c>
      <c r="K1048564" s="16">
        <f t="shared" ref="K1048564:K1048565" si="4">E1048564/SUM($E$1048562:$E$1048565)*100</f>
        <v>28.843970289066569</v>
      </c>
    </row>
    <row r="1048565" spans="1:12" s="16" customFormat="1">
      <c r="A1048565" s="180" t="s">
        <v>64</v>
      </c>
      <c r="B1048565" s="182">
        <v>692</v>
      </c>
      <c r="C1048565" s="182">
        <v>15562.97</v>
      </c>
      <c r="D1048565" s="182">
        <v>29724.998</v>
      </c>
      <c r="E1048565" s="182">
        <v>28495</v>
      </c>
      <c r="F1048565" s="182"/>
      <c r="H1048565" s="16">
        <f>B1048565/SUM($B$1048562:$B$1048565)*100</f>
        <v>9.3551439772880904</v>
      </c>
      <c r="I1048565" s="16">
        <f t="shared" si="2"/>
        <v>33.324104574894697</v>
      </c>
      <c r="J1048565" s="16">
        <f t="shared" si="3"/>
        <v>37.318143870600231</v>
      </c>
      <c r="K1048565" s="16">
        <f t="shared" si="4"/>
        <v>33.7027487344467</v>
      </c>
    </row>
    <row r="1048566" spans="1:12" s="16" customFormat="1"/>
    <row r="1048567" spans="1:12" s="16" customFormat="1">
      <c r="B1048567" s="16">
        <v>2017</v>
      </c>
      <c r="C1048567" s="16">
        <v>2018</v>
      </c>
      <c r="D1048567" s="16">
        <v>2019</v>
      </c>
      <c r="E1048567" s="16">
        <v>2020</v>
      </c>
    </row>
    <row r="1048568" spans="1:12" s="16" customFormat="1" ht="15" customHeight="1">
      <c r="A1048568" s="181" t="s">
        <v>65</v>
      </c>
      <c r="B1048568" s="182">
        <v>441516.55999999994</v>
      </c>
      <c r="C1048568" s="182">
        <v>505661.40899999993</v>
      </c>
      <c r="D1048568" s="182">
        <v>535703.70899999992</v>
      </c>
      <c r="E1048568" s="182">
        <v>538948.09900000005</v>
      </c>
      <c r="F1048568" s="182"/>
    </row>
    <row r="1048569" spans="1:12" s="16" customFormat="1" ht="15" customHeight="1">
      <c r="A1048569" s="181" t="s">
        <v>66</v>
      </c>
      <c r="B1048569" s="182">
        <v>505661.40899999993</v>
      </c>
      <c r="C1048569" s="182">
        <v>535703.70899999992</v>
      </c>
      <c r="D1048569" s="182">
        <v>538948.09900000005</v>
      </c>
      <c r="E1048569" s="182">
        <v>569713.09900000005</v>
      </c>
      <c r="F1048569" s="182"/>
    </row>
    <row r="1048570" spans="1:12" s="16" customFormat="1"/>
    <row r="1048571" spans="1:12" s="16" customFormat="1"/>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18" max="13" man="1"/>
    <brk id="36" max="1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4"/>
  <sheetViews>
    <sheetView showGridLines="0" rightToLeft="1" zoomScaleNormal="100" zoomScaleSheetLayoutView="100" workbookViewId="0">
      <selection activeCell="J1" sqref="J1"/>
    </sheetView>
  </sheetViews>
  <sheetFormatPr defaultRowHeight="15"/>
  <cols>
    <col min="1" max="1" width="36.7109375" style="28" customWidth="1"/>
    <col min="2" max="2" width="11.7109375" style="28" customWidth="1"/>
    <col min="3" max="7" width="8.7109375" style="28" customWidth="1"/>
    <col min="8" max="8" width="11.7109375" style="28" customWidth="1"/>
    <col min="9" max="9" width="36.7109375" style="28" customWidth="1"/>
    <col min="10" max="16384" width="9.140625" style="28"/>
  </cols>
  <sheetData>
    <row r="1" spans="1:9" s="50" customFormat="1" ht="23.1" customHeight="1">
      <c r="A1" s="183" t="s">
        <v>10</v>
      </c>
      <c r="B1" s="51" t="s">
        <v>78</v>
      </c>
      <c r="C1" s="49"/>
      <c r="D1" s="49"/>
      <c r="E1" s="49"/>
      <c r="F1" s="49"/>
      <c r="G1" s="49"/>
      <c r="H1" s="49"/>
      <c r="I1" s="184" t="s">
        <v>28</v>
      </c>
    </row>
    <row r="2" spans="1:9" s="50" customFormat="1" ht="18" customHeight="1">
      <c r="A2" s="183"/>
      <c r="B2" s="118" t="s">
        <v>79</v>
      </c>
      <c r="C2" s="29"/>
      <c r="D2" s="29"/>
      <c r="E2" s="29"/>
      <c r="F2" s="29"/>
      <c r="G2" s="29"/>
      <c r="H2" s="29"/>
      <c r="I2" s="184"/>
    </row>
    <row r="3" spans="1:9" ht="18" customHeight="1">
      <c r="C3" s="30"/>
      <c r="D3" s="30"/>
      <c r="E3" s="30"/>
      <c r="F3" s="30"/>
      <c r="G3" s="30"/>
      <c r="H3" s="30"/>
    </row>
    <row r="4" spans="1:9" ht="21.75" customHeight="1">
      <c r="A4" s="52"/>
      <c r="B4" s="32"/>
      <c r="C4" s="31" t="s">
        <v>11</v>
      </c>
      <c r="D4" s="53"/>
      <c r="E4" s="53"/>
      <c r="F4" s="53"/>
      <c r="G4" s="54" t="s">
        <v>12</v>
      </c>
      <c r="H4" s="55"/>
      <c r="I4" s="56"/>
    </row>
    <row r="5" spans="1:9" ht="15" customHeight="1">
      <c r="A5" s="33" t="s">
        <v>15</v>
      </c>
      <c r="B5" s="34" t="s">
        <v>16</v>
      </c>
      <c r="C5" s="162">
        <v>2017</v>
      </c>
      <c r="D5" s="163">
        <v>2018</v>
      </c>
      <c r="E5" s="163">
        <v>2019</v>
      </c>
      <c r="F5" s="163">
        <v>2020</v>
      </c>
      <c r="G5" s="164">
        <v>2021</v>
      </c>
      <c r="H5" s="57" t="s">
        <v>17</v>
      </c>
      <c r="I5" s="58" t="s">
        <v>18</v>
      </c>
    </row>
    <row r="6" spans="1:9" s="7" customFormat="1" ht="24.95" customHeight="1">
      <c r="A6" s="35" t="s">
        <v>80</v>
      </c>
      <c r="B6" s="165" t="s">
        <v>75</v>
      </c>
      <c r="C6" s="67">
        <v>559.07142849999991</v>
      </c>
      <c r="D6" s="67">
        <v>563.96068696727207</v>
      </c>
      <c r="E6" s="67">
        <v>565.85280523263896</v>
      </c>
      <c r="F6" s="67">
        <v>601.37600500000008</v>
      </c>
      <c r="G6" s="145">
        <v>627.58834899999999</v>
      </c>
      <c r="H6" s="167" t="s">
        <v>116</v>
      </c>
      <c r="I6" s="59" t="s">
        <v>100</v>
      </c>
    </row>
    <row r="7" spans="1:9" s="7" customFormat="1" ht="32.1" customHeight="1">
      <c r="A7" s="35" t="s">
        <v>85</v>
      </c>
      <c r="B7" s="165" t="s">
        <v>75</v>
      </c>
      <c r="C7" s="68">
        <f>SUM(C8:C13)</f>
        <v>1582.9431220000001</v>
      </c>
      <c r="D7" s="68">
        <f t="shared" ref="D7:G7" si="0">SUM(D8:D13)</f>
        <v>1254.7772049999999</v>
      </c>
      <c r="E7" s="68">
        <f t="shared" si="0"/>
        <v>806.76618400000007</v>
      </c>
      <c r="F7" s="68">
        <f t="shared" si="0"/>
        <v>796.34328099999993</v>
      </c>
      <c r="G7" s="68">
        <f t="shared" si="0"/>
        <v>1022.4531649999999</v>
      </c>
      <c r="H7" s="167" t="s">
        <v>116</v>
      </c>
      <c r="I7" s="59" t="s">
        <v>105</v>
      </c>
    </row>
    <row r="8" spans="1:9" s="7" customFormat="1" ht="18" customHeight="1">
      <c r="A8" s="65" t="s">
        <v>92</v>
      </c>
      <c r="B8" s="36"/>
      <c r="C8" s="69">
        <v>131.50372899999999</v>
      </c>
      <c r="D8" s="69">
        <v>110.073283</v>
      </c>
      <c r="E8" s="69">
        <v>113.20394099999999</v>
      </c>
      <c r="F8" s="69">
        <v>66.372147999999996</v>
      </c>
      <c r="G8" s="69">
        <v>85.266350000000003</v>
      </c>
      <c r="H8" s="60"/>
      <c r="I8" s="61" t="s">
        <v>101</v>
      </c>
    </row>
    <row r="9" spans="1:9" s="7" customFormat="1" ht="18" customHeight="1">
      <c r="A9" s="65" t="s">
        <v>93</v>
      </c>
      <c r="B9" s="36"/>
      <c r="C9" s="69" t="s">
        <v>19</v>
      </c>
      <c r="D9" s="69" t="s">
        <v>19</v>
      </c>
      <c r="E9" s="69" t="s">
        <v>19</v>
      </c>
      <c r="F9" s="69" t="s">
        <v>19</v>
      </c>
      <c r="G9" s="69" t="s">
        <v>19</v>
      </c>
      <c r="H9" s="60"/>
      <c r="I9" s="61" t="s">
        <v>102</v>
      </c>
    </row>
    <row r="10" spans="1:9" s="7" customFormat="1" ht="18" customHeight="1">
      <c r="A10" s="65" t="s">
        <v>94</v>
      </c>
      <c r="B10" s="36"/>
      <c r="C10" s="69">
        <v>73.325029999999998</v>
      </c>
      <c r="D10" s="69">
        <v>72.255583999999999</v>
      </c>
      <c r="E10" s="69">
        <v>71.865529000000009</v>
      </c>
      <c r="F10" s="69">
        <v>54.881</v>
      </c>
      <c r="G10" s="69">
        <v>60.790999999999997</v>
      </c>
      <c r="H10" s="60"/>
      <c r="I10" s="61" t="s">
        <v>98</v>
      </c>
    </row>
    <row r="11" spans="1:9" s="7" customFormat="1" ht="24.95" customHeight="1">
      <c r="A11" s="65" t="s">
        <v>95</v>
      </c>
      <c r="B11" s="36"/>
      <c r="C11" s="69" t="s">
        <v>19</v>
      </c>
      <c r="D11" s="69" t="s">
        <v>19</v>
      </c>
      <c r="E11" s="69" t="s">
        <v>19</v>
      </c>
      <c r="F11" s="69" t="s">
        <v>19</v>
      </c>
      <c r="G11" s="69" t="s">
        <v>19</v>
      </c>
      <c r="H11" s="60"/>
      <c r="I11" s="61" t="s">
        <v>103</v>
      </c>
    </row>
    <row r="12" spans="1:9" s="7" customFormat="1" ht="18" customHeight="1">
      <c r="A12" s="65" t="s">
        <v>96</v>
      </c>
      <c r="B12" s="36"/>
      <c r="C12" s="69">
        <v>702.17154000000005</v>
      </c>
      <c r="D12" s="69">
        <v>205.85084499999999</v>
      </c>
      <c r="E12" s="69">
        <v>279.29504100000003</v>
      </c>
      <c r="F12" s="69">
        <v>405.05902299999997</v>
      </c>
      <c r="G12" s="69">
        <v>586.24281499999995</v>
      </c>
      <c r="H12" s="60"/>
      <c r="I12" s="61" t="s">
        <v>99</v>
      </c>
    </row>
    <row r="13" spans="1:9" s="7" customFormat="1" ht="18" customHeight="1">
      <c r="A13" s="65" t="s">
        <v>97</v>
      </c>
      <c r="B13" s="36"/>
      <c r="C13" s="69">
        <v>675.94282299999998</v>
      </c>
      <c r="D13" s="69">
        <v>866.59749299999999</v>
      </c>
      <c r="E13" s="69">
        <v>342.40167300000002</v>
      </c>
      <c r="F13" s="69">
        <v>270.03111000000001</v>
      </c>
      <c r="G13" s="69">
        <v>290.15299999999996</v>
      </c>
      <c r="H13" s="60"/>
      <c r="I13" s="61" t="s">
        <v>104</v>
      </c>
    </row>
    <row r="14" spans="1:9" s="7" customFormat="1" ht="24.95" customHeight="1">
      <c r="A14" s="39" t="s">
        <v>86</v>
      </c>
      <c r="B14" s="166" t="s">
        <v>75</v>
      </c>
      <c r="C14" s="70">
        <f>C6+C7</f>
        <v>2142.0145505</v>
      </c>
      <c r="D14" s="70">
        <f t="shared" ref="D14:G14" si="1">D6+D7</f>
        <v>1818.7378919672719</v>
      </c>
      <c r="E14" s="70">
        <f t="shared" si="1"/>
        <v>1372.618989232639</v>
      </c>
      <c r="F14" s="70">
        <f t="shared" si="1"/>
        <v>1397.719286</v>
      </c>
      <c r="G14" s="70">
        <f t="shared" si="1"/>
        <v>1650.041514</v>
      </c>
      <c r="H14" s="168" t="s">
        <v>116</v>
      </c>
      <c r="I14" s="64" t="s">
        <v>108</v>
      </c>
    </row>
    <row r="15" spans="1:9" s="7" customFormat="1" ht="32.1" customHeight="1">
      <c r="A15" s="39" t="s">
        <v>87</v>
      </c>
      <c r="B15" s="165" t="s">
        <v>75</v>
      </c>
      <c r="C15" s="70" t="s">
        <v>19</v>
      </c>
      <c r="D15" s="70" t="s">
        <v>19</v>
      </c>
      <c r="E15" s="70" t="s">
        <v>19</v>
      </c>
      <c r="F15" s="70" t="s">
        <v>19</v>
      </c>
      <c r="G15" s="70" t="s">
        <v>19</v>
      </c>
      <c r="H15" s="167" t="s">
        <v>116</v>
      </c>
      <c r="I15" s="64" t="s">
        <v>109</v>
      </c>
    </row>
    <row r="16" spans="1:9" s="7" customFormat="1" ht="32.1" customHeight="1">
      <c r="A16" s="39" t="s">
        <v>88</v>
      </c>
      <c r="B16" s="166" t="s">
        <v>75</v>
      </c>
      <c r="C16" s="70" t="s">
        <v>19</v>
      </c>
      <c r="D16" s="70" t="s">
        <v>19</v>
      </c>
      <c r="E16" s="70" t="s">
        <v>19</v>
      </c>
      <c r="F16" s="70" t="s">
        <v>19</v>
      </c>
      <c r="G16" s="70" t="s">
        <v>19</v>
      </c>
      <c r="H16" s="168" t="s">
        <v>116</v>
      </c>
      <c r="I16" s="64" t="s">
        <v>110</v>
      </c>
    </row>
    <row r="17" spans="1:9" s="7" customFormat="1" ht="18" customHeight="1">
      <c r="A17" s="72" t="s">
        <v>106</v>
      </c>
      <c r="B17" s="36" t="s">
        <v>75</v>
      </c>
      <c r="C17" s="67">
        <f>SUM(C18:C21)</f>
        <v>2142.0145505</v>
      </c>
      <c r="D17" s="67">
        <f t="shared" ref="D17:G17" si="2">SUM(D18:D21)</f>
        <v>1818.7378919672722</v>
      </c>
      <c r="E17" s="67">
        <f t="shared" si="2"/>
        <v>1372.618989232639</v>
      </c>
      <c r="F17" s="67">
        <f t="shared" si="2"/>
        <v>1397.7192860000002</v>
      </c>
      <c r="G17" s="67">
        <f t="shared" si="2"/>
        <v>1650.0415139999998</v>
      </c>
      <c r="H17" s="60" t="s">
        <v>116</v>
      </c>
      <c r="I17" s="74" t="s">
        <v>111</v>
      </c>
    </row>
    <row r="18" spans="1:9" s="7" customFormat="1" ht="18" customHeight="1">
      <c r="A18" s="65" t="s">
        <v>55</v>
      </c>
      <c r="B18" s="36"/>
      <c r="C18" s="71">
        <v>1.8776500000000002E-2</v>
      </c>
      <c r="D18" s="71">
        <v>4.5466967271989171E-2</v>
      </c>
      <c r="E18" s="69">
        <v>231.33691623263888</v>
      </c>
      <c r="F18" s="69">
        <v>341.77005100000002</v>
      </c>
      <c r="G18" s="69">
        <v>560.13653699999998</v>
      </c>
      <c r="H18" s="60"/>
      <c r="I18" s="61" t="s">
        <v>54</v>
      </c>
    </row>
    <row r="19" spans="1:9" s="7" customFormat="1" ht="18" customHeight="1">
      <c r="A19" s="65" t="s">
        <v>107</v>
      </c>
      <c r="B19" s="36"/>
      <c r="C19" s="69">
        <v>0</v>
      </c>
      <c r="D19" s="69">
        <v>0.32399999999999995</v>
      </c>
      <c r="E19" s="69">
        <v>0.54179999999999995</v>
      </c>
      <c r="F19" s="69">
        <v>0.67499999999999993</v>
      </c>
      <c r="G19" s="69">
        <v>1.0097999999999998</v>
      </c>
      <c r="H19" s="60"/>
      <c r="I19" s="61" t="s">
        <v>90</v>
      </c>
    </row>
    <row r="20" spans="1:9" s="7" customFormat="1" ht="18" customHeight="1">
      <c r="A20" s="65" t="s">
        <v>89</v>
      </c>
      <c r="B20" s="36"/>
      <c r="C20" s="69">
        <v>2124.4242340000001</v>
      </c>
      <c r="D20" s="69">
        <v>1776.228425</v>
      </c>
      <c r="E20" s="69">
        <v>1095.0862730000001</v>
      </c>
      <c r="F20" s="69">
        <v>995.55023500000016</v>
      </c>
      <c r="G20" s="69">
        <v>1064.0591769999999</v>
      </c>
      <c r="H20" s="60"/>
      <c r="I20" s="61" t="s">
        <v>38</v>
      </c>
    </row>
    <row r="21" spans="1:9" s="7" customFormat="1" ht="25.5">
      <c r="A21" s="75" t="s">
        <v>163</v>
      </c>
      <c r="B21" s="36"/>
      <c r="C21" s="69">
        <v>17.571540000000002</v>
      </c>
      <c r="D21" s="69">
        <v>42.14</v>
      </c>
      <c r="E21" s="69">
        <v>45.654000000000003</v>
      </c>
      <c r="F21" s="69">
        <v>59.723999999999997</v>
      </c>
      <c r="G21" s="69">
        <v>24.835999999999999</v>
      </c>
      <c r="H21" s="60"/>
      <c r="I21" s="61" t="s">
        <v>224</v>
      </c>
    </row>
    <row r="22" spans="1:9" s="7" customFormat="1" ht="32.1" customHeight="1">
      <c r="A22" s="39" t="s">
        <v>91</v>
      </c>
      <c r="B22" s="166" t="s">
        <v>14</v>
      </c>
      <c r="C22" s="171">
        <v>100</v>
      </c>
      <c r="D22" s="171">
        <v>100</v>
      </c>
      <c r="E22" s="171">
        <v>100</v>
      </c>
      <c r="F22" s="171">
        <v>100</v>
      </c>
      <c r="G22" s="171">
        <v>100</v>
      </c>
      <c r="H22" s="172" t="s">
        <v>14</v>
      </c>
      <c r="I22" s="64" t="s">
        <v>112</v>
      </c>
    </row>
    <row r="23" spans="1:9" s="7" customFormat="1" ht="18" customHeight="1">
      <c r="A23" s="40" t="s">
        <v>21</v>
      </c>
      <c r="B23" s="36"/>
      <c r="C23" s="41"/>
      <c r="D23" s="41"/>
      <c r="E23" s="41"/>
      <c r="F23" s="41"/>
      <c r="G23" s="41"/>
      <c r="H23" s="37"/>
      <c r="I23" s="42" t="s">
        <v>113</v>
      </c>
    </row>
    <row r="24" spans="1:9" s="7" customFormat="1" ht="18" customHeight="1">
      <c r="A24" s="40" t="s">
        <v>222</v>
      </c>
      <c r="B24" s="36"/>
      <c r="C24" s="41"/>
      <c r="D24" s="41"/>
      <c r="E24" s="41"/>
      <c r="F24" s="41"/>
      <c r="G24" s="41"/>
      <c r="H24" s="37"/>
      <c r="I24" s="42" t="s">
        <v>223</v>
      </c>
    </row>
    <row r="25" spans="1:9" ht="21" customHeight="1">
      <c r="A25" s="43" t="s">
        <v>128</v>
      </c>
      <c r="B25" s="43"/>
      <c r="C25" s="44"/>
      <c r="D25" s="44"/>
      <c r="E25" s="44"/>
      <c r="F25" s="44"/>
      <c r="G25" s="44"/>
      <c r="H25" s="44"/>
      <c r="I25" s="42" t="s">
        <v>129</v>
      </c>
    </row>
    <row r="26" spans="1:9" ht="8.1" customHeight="1">
      <c r="A26" s="45"/>
      <c r="B26" s="46"/>
      <c r="C26" s="46"/>
      <c r="D26" s="46"/>
      <c r="E26" s="46"/>
      <c r="F26" s="46"/>
      <c r="G26" s="46"/>
      <c r="H26" s="46"/>
      <c r="I26" s="47"/>
    </row>
    <row r="30" spans="1:9">
      <c r="A30" s="48"/>
    </row>
    <row r="31" spans="1:9">
      <c r="A31" s="48"/>
    </row>
    <row r="32" spans="1:9">
      <c r="A32" s="48"/>
    </row>
    <row r="33" spans="1:1">
      <c r="A33" s="48"/>
    </row>
    <row r="34" spans="1:1">
      <c r="A34" s="48"/>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6" max="8" man="1"/>
  </rowBreaks>
  <ignoredErrors>
    <ignoredError sqref="C17:G17" formulaRange="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CFAA"/>
  </sheetPr>
  <dimension ref="A1:O1048576"/>
  <sheetViews>
    <sheetView showGridLines="0" rightToLeft="1" zoomScaleNormal="100" zoomScaleSheetLayoutView="100" workbookViewId="0">
      <selection activeCell="O1" sqref="O1"/>
    </sheetView>
  </sheetViews>
  <sheetFormatPr defaultRowHeight="15"/>
  <cols>
    <col min="1" max="14" width="9.7109375" customWidth="1"/>
  </cols>
  <sheetData>
    <row r="1" spans="1:14" ht="17.25">
      <c r="A1" s="76" t="s">
        <v>230</v>
      </c>
      <c r="B1" s="15"/>
      <c r="C1" s="15"/>
      <c r="D1" s="15"/>
      <c r="E1" s="15"/>
      <c r="F1" s="15"/>
      <c r="G1" s="15"/>
      <c r="H1" s="76" t="s">
        <v>231</v>
      </c>
      <c r="I1" s="15"/>
      <c r="J1" s="15"/>
      <c r="K1" s="15"/>
      <c r="L1" s="15"/>
      <c r="M1" s="15"/>
      <c r="N1" s="15"/>
    </row>
    <row r="2" spans="1:14" ht="23.25" customHeight="1">
      <c r="A2" s="76" t="s">
        <v>227</v>
      </c>
      <c r="B2" s="15"/>
      <c r="C2" s="15"/>
      <c r="D2" s="15"/>
      <c r="E2" s="15"/>
      <c r="F2" s="15"/>
      <c r="G2" s="15"/>
      <c r="H2" s="76" t="s">
        <v>290</v>
      </c>
      <c r="I2" s="15"/>
      <c r="J2" s="15"/>
      <c r="K2" s="15"/>
      <c r="L2" s="15"/>
      <c r="M2" s="15"/>
      <c r="N2" s="15"/>
    </row>
    <row r="3" spans="1:14">
      <c r="A3" s="15" t="s">
        <v>228</v>
      </c>
      <c r="B3" s="15"/>
      <c r="C3" s="15"/>
      <c r="D3" s="15"/>
      <c r="E3" s="15"/>
      <c r="F3" s="15"/>
      <c r="G3" s="15"/>
      <c r="H3" s="15" t="s">
        <v>229</v>
      </c>
      <c r="I3" s="15"/>
      <c r="J3" s="15"/>
      <c r="K3" s="15"/>
      <c r="L3" s="15"/>
      <c r="M3" s="15"/>
      <c r="N3" s="15"/>
    </row>
    <row r="4" spans="1:14" ht="15" customHeight="1"/>
    <row r="5"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9" spans="1:14" s="121" customFormat="1" ht="17.25">
      <c r="A19" s="120" t="s">
        <v>233</v>
      </c>
      <c r="B19" s="120"/>
      <c r="C19" s="120"/>
      <c r="D19" s="120"/>
      <c r="E19" s="120"/>
      <c r="F19" s="120"/>
      <c r="G19" s="120"/>
      <c r="H19" s="120" t="s">
        <v>234</v>
      </c>
      <c r="I19" s="120"/>
      <c r="J19" s="120"/>
      <c r="K19" s="120"/>
      <c r="L19" s="120"/>
      <c r="M19" s="120"/>
      <c r="N19" s="120"/>
    </row>
    <row r="20" spans="1:14" s="50" customFormat="1" ht="23.25" customHeight="1">
      <c r="A20" s="76" t="s">
        <v>235</v>
      </c>
      <c r="B20" s="76"/>
      <c r="C20" s="76"/>
      <c r="D20" s="76"/>
      <c r="E20" s="76"/>
      <c r="F20" s="76"/>
      <c r="G20" s="76"/>
      <c r="H20" s="76" t="s">
        <v>142</v>
      </c>
      <c r="I20" s="76"/>
      <c r="J20" s="76"/>
      <c r="K20" s="76"/>
      <c r="L20" s="76"/>
      <c r="M20" s="76"/>
      <c r="N20" s="76"/>
    </row>
    <row r="21" spans="1:14">
      <c r="A21" s="15" t="s">
        <v>232</v>
      </c>
      <c r="B21" s="15"/>
      <c r="C21" s="15"/>
      <c r="D21" s="15"/>
      <c r="E21" s="15"/>
      <c r="F21" s="15"/>
      <c r="G21" s="15"/>
      <c r="H21" s="15" t="s">
        <v>143</v>
      </c>
      <c r="I21" s="15"/>
      <c r="J21" s="15"/>
      <c r="K21" s="15"/>
      <c r="L21" s="15"/>
      <c r="M21" s="15"/>
      <c r="N21" s="15"/>
    </row>
    <row r="37" spans="1:15" s="121" customFormat="1" ht="17.25">
      <c r="A37" s="120" t="s">
        <v>236</v>
      </c>
      <c r="B37" s="120"/>
      <c r="C37" s="120"/>
      <c r="D37" s="120"/>
      <c r="E37" s="120"/>
      <c r="F37" s="120"/>
      <c r="G37" s="120"/>
      <c r="H37" s="120" t="s">
        <v>137</v>
      </c>
      <c r="I37" s="120"/>
      <c r="J37" s="120"/>
      <c r="K37" s="120"/>
      <c r="L37" s="120"/>
      <c r="M37" s="120"/>
      <c r="N37" s="120"/>
      <c r="O37" s="123"/>
    </row>
    <row r="38" spans="1:15" s="50" customFormat="1" ht="23.25" customHeight="1">
      <c r="A38" s="76" t="s">
        <v>237</v>
      </c>
      <c r="B38" s="76"/>
      <c r="C38" s="76"/>
      <c r="D38" s="76"/>
      <c r="E38" s="76"/>
      <c r="F38" s="76"/>
      <c r="G38" s="76"/>
      <c r="H38" s="76" t="s">
        <v>137</v>
      </c>
      <c r="I38" s="76"/>
      <c r="J38" s="76"/>
      <c r="K38" s="76"/>
      <c r="L38" s="76"/>
      <c r="M38" s="76"/>
      <c r="N38" s="76"/>
      <c r="O38" s="124"/>
    </row>
    <row r="39" spans="1:15">
      <c r="A39" s="15" t="s">
        <v>238</v>
      </c>
      <c r="B39" s="15"/>
      <c r="C39" s="15"/>
      <c r="D39" s="15"/>
      <c r="E39" s="15"/>
      <c r="F39" s="15"/>
      <c r="G39" s="15"/>
      <c r="H39" s="15" t="s">
        <v>137</v>
      </c>
      <c r="I39" s="15"/>
      <c r="J39" s="15"/>
      <c r="K39" s="15"/>
      <c r="L39" s="15"/>
      <c r="M39" s="15"/>
      <c r="N39" s="15"/>
      <c r="O39" s="122"/>
    </row>
    <row r="1048526" ht="15" customHeight="1"/>
    <row r="1048527" ht="15" customHeight="1"/>
    <row r="1048528" ht="15" customHeight="1"/>
    <row r="1048529" ht="15" customHeight="1"/>
    <row r="1048541" s="16" customFormat="1"/>
    <row r="1048542" s="16" customFormat="1"/>
    <row r="1048543" s="16" customFormat="1"/>
    <row r="1048544" s="16" customFormat="1"/>
    <row r="1048545" spans="1:12" s="16" customFormat="1"/>
    <row r="1048546" spans="1:12" s="16" customFormat="1"/>
    <row r="1048547" spans="1:12" s="16" customFormat="1"/>
    <row r="1048548" spans="1:12" s="16" customFormat="1"/>
    <row r="1048549" spans="1:12" s="16" customFormat="1"/>
    <row r="1048550" spans="1:12" s="16" customFormat="1"/>
    <row r="1048551" spans="1:12" s="16" customFormat="1"/>
    <row r="1048552" spans="1:12" s="16" customFormat="1"/>
    <row r="1048553" spans="1:12" s="16" customFormat="1"/>
    <row r="1048554" spans="1:12" s="16" customFormat="1"/>
    <row r="1048555" spans="1:12" s="16" customFormat="1"/>
    <row r="1048556" spans="1:12" s="16" customFormat="1"/>
    <row r="1048557" spans="1:12" s="16" customFormat="1">
      <c r="A1048557" s="125"/>
      <c r="B1048557" s="125">
        <v>2017</v>
      </c>
      <c r="C1048557" s="125">
        <v>2018</v>
      </c>
      <c r="D1048557" s="125">
        <v>2019</v>
      </c>
      <c r="E1048557" s="125">
        <v>2020</v>
      </c>
      <c r="F1048557" s="125">
        <v>2021</v>
      </c>
      <c r="G1048557" s="16" t="s">
        <v>14</v>
      </c>
      <c r="H1048557" s="125">
        <v>2017</v>
      </c>
      <c r="I1048557" s="125">
        <v>2018</v>
      </c>
      <c r="J1048557" s="125">
        <v>2019</v>
      </c>
      <c r="K1048557" s="125">
        <v>2020</v>
      </c>
      <c r="L1048557" s="125">
        <v>2021</v>
      </c>
    </row>
    <row r="1048558" spans="1:12" s="16" customFormat="1" ht="16.5" customHeight="1">
      <c r="A1048558" s="125" t="s">
        <v>61</v>
      </c>
      <c r="B1048558" s="125">
        <v>1.8776500000000002E-2</v>
      </c>
      <c r="C1048558" s="125">
        <v>4.5466967271989171E-2</v>
      </c>
      <c r="D1048558" s="125">
        <v>231.33691623263888</v>
      </c>
      <c r="E1048558" s="125">
        <v>341.77005100000002</v>
      </c>
      <c r="F1048558" s="125">
        <v>560.13653699999998</v>
      </c>
      <c r="H1048558" s="16">
        <f>B1048558/SUM($B$1048558:$B$1048561)*100</f>
        <v>8.7658134701359026E-4</v>
      </c>
      <c r="I1048558" s="16">
        <f>C1048558/SUM($C$1048558:$C$1048561)*100</f>
        <v>2.4999186233926741E-3</v>
      </c>
      <c r="J1048558" s="16">
        <f>D1048558/SUM($D$1048558:$D$1048561)*100</f>
        <v>16.853687589005855</v>
      </c>
      <c r="K1048558" s="16">
        <f>E1048558/SUM($E$1048558:$E$1048561)*100</f>
        <v>24.451980767760546</v>
      </c>
      <c r="L1048558" s="16">
        <f>F1048558/SUM($F$1048558:$F$1048561)*100</f>
        <v>33.946814807230361</v>
      </c>
    </row>
    <row r="1048559" spans="1:12" s="16" customFormat="1">
      <c r="A1048559" s="125" t="s">
        <v>145</v>
      </c>
      <c r="B1048559" s="125">
        <v>2124.4242340000001</v>
      </c>
      <c r="C1048559" s="125">
        <v>1776.228425</v>
      </c>
      <c r="D1048559" s="125">
        <v>1095.0862730000001</v>
      </c>
      <c r="E1048559" s="125">
        <v>995.55023500000016</v>
      </c>
      <c r="F1048559" s="125">
        <v>1064.0591769999999</v>
      </c>
      <c r="H1048559" s="16">
        <f>B1048559/SUM($B$1048558:$B$1048561)*100</f>
        <v>99.178795657765534</v>
      </c>
      <c r="I1048559" s="16">
        <f>C1048559/SUM($C$1048558:$C$1048561)*100</f>
        <v>97.662694159778525</v>
      </c>
      <c r="J1048559" s="16">
        <f>D1048559/SUM($D$1048558:$D$1048561)*100</f>
        <v>79.7807899781575</v>
      </c>
      <c r="K1048559" s="16">
        <f>E1048559/SUM($E$1048558:$E$1048561)*100</f>
        <v>71.226765271950327</v>
      </c>
      <c r="L1048559" s="16">
        <f>F1048559/SUM($F$1048558:$F$1048561)*100</f>
        <v>64.486812481494923</v>
      </c>
    </row>
    <row r="1048560" spans="1:12" s="16" customFormat="1">
      <c r="A1048560" s="125" t="s">
        <v>144</v>
      </c>
      <c r="B1048560" s="125">
        <v>0</v>
      </c>
      <c r="C1048560" s="125">
        <v>0.32399999999999995</v>
      </c>
      <c r="D1048560" s="125">
        <v>0.54179999999999995</v>
      </c>
      <c r="E1048560" s="125">
        <v>0.67499999999999993</v>
      </c>
      <c r="F1048560" s="125">
        <v>1.0097999999999998</v>
      </c>
      <c r="H1048560" s="16">
        <f>B1048560/SUM($B$1048558:$B$1048561)*100</f>
        <v>0</v>
      </c>
      <c r="I1048560" s="16">
        <f>C1048560/SUM($C$1048558:$C$1048561)*100</f>
        <v>1.7814551587174515E-2</v>
      </c>
      <c r="J1048560" s="16">
        <f>D1048560/SUM($D$1048558:$D$1048561)*100</f>
        <v>3.9471987802157146E-2</v>
      </c>
      <c r="K1048560" s="16">
        <f>E1048560/SUM($E$1048558:$E$1048561)*100</f>
        <v>4.8292958876722539E-2</v>
      </c>
      <c r="L1048560" s="16">
        <f>F1048560/SUM($F$1048558:$F$1048561)*100</f>
        <v>6.119846024674018E-2</v>
      </c>
    </row>
    <row r="1048561" spans="1:12" s="16" customFormat="1">
      <c r="A1048561" s="125" t="s">
        <v>225</v>
      </c>
      <c r="B1048561" s="16">
        <v>17.571540000000002</v>
      </c>
      <c r="C1048561" s="16">
        <v>42.14</v>
      </c>
      <c r="D1048561" s="16">
        <v>45.654000000000003</v>
      </c>
      <c r="E1048561" s="16">
        <v>59.723999999999997</v>
      </c>
      <c r="F1048561" s="16">
        <v>24.835999999999999</v>
      </c>
      <c r="H1048561" s="16">
        <f>B1048561/SUM($B$1048558:$B$1048561)*100</f>
        <v>0.82032776088744896</v>
      </c>
      <c r="I1048561" s="16">
        <f>C1048561/SUM($C$1048558:$C$1048561)*100</f>
        <v>2.3169913700109075</v>
      </c>
      <c r="J1048561" s="16">
        <f>D1048561/SUM($D$1048558:$D$1048561)*100</f>
        <v>3.3260504450344821</v>
      </c>
      <c r="K1048561" s="16">
        <f>E1048561/SUM($E$1048558:$E$1048561)*100</f>
        <v>4.2729610014124102</v>
      </c>
      <c r="L1048561" s="16">
        <f>F1048561/SUM($F$1048558:$F$1048561)*100</f>
        <v>1.5051742510279651</v>
      </c>
    </row>
    <row r="1048562" spans="1:12" s="16" customFormat="1"/>
    <row r="1048563" spans="1:12" s="16" customFormat="1">
      <c r="B1048563" s="16">
        <v>2017</v>
      </c>
      <c r="C1048563" s="16">
        <v>2018</v>
      </c>
      <c r="D1048563" s="16">
        <v>2019</v>
      </c>
      <c r="E1048563" s="16">
        <v>2020</v>
      </c>
      <c r="F1048563" s="16">
        <v>2021</v>
      </c>
      <c r="G1048563" s="16" t="s">
        <v>14</v>
      </c>
    </row>
    <row r="1048564" spans="1:12" s="16" customFormat="1">
      <c r="A1048564" s="16" t="s">
        <v>226</v>
      </c>
      <c r="B1048564" s="16">
        <v>559.07142849999991</v>
      </c>
      <c r="C1048564" s="16">
        <v>563.96068696727207</v>
      </c>
      <c r="D1048564" s="16">
        <v>565.85280523263896</v>
      </c>
      <c r="E1048564" s="16">
        <v>601.37600500000008</v>
      </c>
      <c r="F1048564" s="16">
        <v>627.58834899999999</v>
      </c>
      <c r="G1048564" s="16">
        <f>(F1048564-D1048564)/D1048564*100</f>
        <v>10.910177204472763</v>
      </c>
    </row>
    <row r="1048565" spans="1:12" s="16" customFormat="1" ht="15" customHeight="1">
      <c r="A1048565" s="126" t="s">
        <v>138</v>
      </c>
      <c r="B1048565" s="16">
        <v>131.50372899999999</v>
      </c>
      <c r="C1048565" s="16">
        <v>110.073283</v>
      </c>
      <c r="D1048565" s="16">
        <v>113.20394099999999</v>
      </c>
      <c r="E1048565" s="16">
        <v>66.372147999999996</v>
      </c>
      <c r="F1048565" s="16">
        <v>85.266350000000003</v>
      </c>
      <c r="G1048565" s="16">
        <f t="shared" ref="G1048565:G1048568" si="0">(F1048565-D1048565)/D1048565*100</f>
        <v>-24.678991520268703</v>
      </c>
    </row>
    <row r="1048566" spans="1:12" s="16" customFormat="1" ht="15" customHeight="1">
      <c r="A1048566" s="126" t="s">
        <v>141</v>
      </c>
      <c r="B1048566" s="16">
        <v>73.325029999999998</v>
      </c>
      <c r="C1048566" s="16">
        <v>72.255583999999999</v>
      </c>
      <c r="D1048566" s="16">
        <v>71.865529000000009</v>
      </c>
      <c r="E1048566" s="16">
        <v>54.881</v>
      </c>
      <c r="F1048566" s="16">
        <v>60.790999999999997</v>
      </c>
      <c r="G1048566" s="16">
        <f t="shared" si="0"/>
        <v>-15.410070939573842</v>
      </c>
    </row>
    <row r="1048567" spans="1:12" s="16" customFormat="1" ht="15" customHeight="1">
      <c r="A1048567" s="126" t="s">
        <v>139</v>
      </c>
      <c r="B1048567" s="16">
        <v>702.17154000000005</v>
      </c>
      <c r="C1048567" s="16">
        <v>205.85084499999999</v>
      </c>
      <c r="D1048567" s="16">
        <v>279.29504100000003</v>
      </c>
      <c r="E1048567" s="16">
        <v>405.05902299999997</v>
      </c>
      <c r="F1048567" s="16">
        <v>586.24281499999995</v>
      </c>
      <c r="G1048567" s="16">
        <f t="shared" si="0"/>
        <v>109.90090368271161</v>
      </c>
    </row>
    <row r="1048568" spans="1:12" s="16" customFormat="1" ht="15" customHeight="1">
      <c r="A1048568" s="126" t="s">
        <v>140</v>
      </c>
      <c r="B1048568" s="16">
        <v>675.94282299999998</v>
      </c>
      <c r="C1048568" s="16">
        <v>866.59749299999999</v>
      </c>
      <c r="D1048568" s="16">
        <v>342.40167300000002</v>
      </c>
      <c r="E1048568" s="16">
        <v>270.03111000000001</v>
      </c>
      <c r="F1048568" s="16">
        <v>290.15299999999996</v>
      </c>
      <c r="G1048568" s="16">
        <f t="shared" si="0"/>
        <v>-15.259467788873815</v>
      </c>
    </row>
    <row r="1048569" spans="1:12" s="16" customFormat="1"/>
    <row r="1048570" spans="1:12" s="16" customFormat="1"/>
    <row r="1048571" spans="1:12" s="16" customFormat="1"/>
    <row r="1048572" spans="1:12" s="16" customFormat="1"/>
    <row r="1048573" spans="1:12" s="16" customFormat="1"/>
    <row r="1048574" spans="1:12" s="16" customFormat="1"/>
    <row r="1048575" spans="1:12" s="16" customFormat="1"/>
    <row r="1048576" spans="1:12" s="16" customFormat="1"/>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18" max="13" man="1"/>
    <brk id="36" max="1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A74A-99F0-4BCD-9FB2-1C15B5A8A70C}">
  <dimension ref="A1:I32"/>
  <sheetViews>
    <sheetView showGridLines="0" rightToLeft="1" zoomScaleNormal="100" zoomScaleSheetLayoutView="100" workbookViewId="0">
      <selection activeCell="J1" sqref="J1"/>
    </sheetView>
  </sheetViews>
  <sheetFormatPr defaultRowHeight="15"/>
  <cols>
    <col min="1" max="1" width="36.7109375" customWidth="1"/>
    <col min="2" max="2" width="11.7109375" customWidth="1"/>
    <col min="3" max="7" width="8.7109375" customWidth="1"/>
    <col min="8" max="8" width="11.7109375" customWidth="1"/>
    <col min="9" max="9" width="36.7109375" customWidth="1"/>
  </cols>
  <sheetData>
    <row r="1" spans="1:9" ht="23.1" customHeight="1">
      <c r="A1" s="183" t="s">
        <v>13</v>
      </c>
      <c r="B1" s="51" t="s">
        <v>239</v>
      </c>
      <c r="C1" s="14"/>
      <c r="D1" s="14"/>
      <c r="E1" s="14"/>
      <c r="F1" s="14"/>
      <c r="G1" s="14"/>
      <c r="H1" s="14"/>
      <c r="I1" s="184" t="s">
        <v>28</v>
      </c>
    </row>
    <row r="2" spans="1:9" ht="18" customHeight="1">
      <c r="A2" s="183"/>
      <c r="B2" s="118" t="s">
        <v>241</v>
      </c>
      <c r="C2" s="19"/>
      <c r="D2" s="19"/>
      <c r="E2" s="19"/>
      <c r="F2" s="19"/>
      <c r="G2" s="19"/>
      <c r="H2" s="19"/>
      <c r="I2" s="184"/>
    </row>
    <row r="3" spans="1:9" ht="18" customHeight="1">
      <c r="A3" s="4"/>
      <c r="C3" s="1"/>
      <c r="D3" s="1"/>
      <c r="E3" s="1"/>
      <c r="F3" s="1"/>
      <c r="G3" s="1"/>
      <c r="H3" s="1"/>
      <c r="I3" s="5"/>
    </row>
    <row r="4" spans="1:9" ht="21.75" customHeight="1">
      <c r="A4" s="52"/>
      <c r="B4" s="32"/>
      <c r="C4" s="31" t="s">
        <v>11</v>
      </c>
      <c r="D4" s="31"/>
      <c r="E4" s="53"/>
      <c r="F4" s="53"/>
      <c r="G4" s="54" t="s">
        <v>12</v>
      </c>
      <c r="H4" s="55"/>
      <c r="I4" s="56"/>
    </row>
    <row r="5" spans="1:9" ht="15" customHeight="1">
      <c r="A5" s="33" t="s">
        <v>15</v>
      </c>
      <c r="B5" s="34" t="s">
        <v>16</v>
      </c>
      <c r="C5" s="163">
        <v>2017</v>
      </c>
      <c r="D5" s="163">
        <v>2018</v>
      </c>
      <c r="E5" s="163">
        <v>2019</v>
      </c>
      <c r="F5" s="163">
        <v>2020</v>
      </c>
      <c r="G5" s="164">
        <v>2021</v>
      </c>
      <c r="H5" s="57" t="s">
        <v>17</v>
      </c>
      <c r="I5" s="58" t="s">
        <v>18</v>
      </c>
    </row>
    <row r="6" spans="1:9" s="129" customFormat="1" ht="15" customHeight="1">
      <c r="A6" s="133" t="s">
        <v>242</v>
      </c>
      <c r="B6" s="127"/>
      <c r="C6" s="128"/>
      <c r="D6" s="128"/>
      <c r="E6" s="128"/>
      <c r="F6" s="128"/>
      <c r="G6" s="128"/>
      <c r="H6" s="174"/>
      <c r="I6" s="134" t="s">
        <v>243</v>
      </c>
    </row>
    <row r="7" spans="1:9" s="7" customFormat="1" ht="24.95" customHeight="1">
      <c r="A7" s="72" t="s">
        <v>291</v>
      </c>
      <c r="B7" s="36" t="s">
        <v>292</v>
      </c>
      <c r="C7" s="141">
        <v>577</v>
      </c>
      <c r="D7" s="141">
        <v>562</v>
      </c>
      <c r="E7" s="141">
        <v>539</v>
      </c>
      <c r="F7" s="141">
        <v>535</v>
      </c>
      <c r="G7" s="141">
        <v>539</v>
      </c>
      <c r="H7" s="60" t="s">
        <v>294</v>
      </c>
      <c r="I7" s="74" t="s">
        <v>295</v>
      </c>
    </row>
    <row r="8" spans="1:9" s="7" customFormat="1" ht="27" customHeight="1">
      <c r="A8" s="65" t="s">
        <v>293</v>
      </c>
      <c r="B8" s="130" t="s">
        <v>14</v>
      </c>
      <c r="C8" s="142">
        <v>100</v>
      </c>
      <c r="D8" s="142">
        <v>100</v>
      </c>
      <c r="E8" s="142">
        <v>100</v>
      </c>
      <c r="F8" s="142">
        <v>100</v>
      </c>
      <c r="G8" s="142">
        <v>100</v>
      </c>
      <c r="H8" s="131" t="s">
        <v>296</v>
      </c>
      <c r="I8" s="61" t="s">
        <v>297</v>
      </c>
    </row>
    <row r="9" spans="1:9" s="7" customFormat="1" ht="24.95" customHeight="1">
      <c r="A9" s="159" t="s">
        <v>80</v>
      </c>
      <c r="B9" s="38" t="s">
        <v>75</v>
      </c>
      <c r="C9" s="160">
        <v>218.07</v>
      </c>
      <c r="D9" s="160">
        <v>213.35</v>
      </c>
      <c r="E9" s="160">
        <v>218.16</v>
      </c>
      <c r="F9" s="160">
        <v>221.82</v>
      </c>
      <c r="G9" s="160">
        <v>220.6</v>
      </c>
      <c r="H9" s="62" t="s">
        <v>116</v>
      </c>
      <c r="I9" s="161" t="s">
        <v>298</v>
      </c>
    </row>
    <row r="10" spans="1:9" s="129" customFormat="1" ht="15" customHeight="1">
      <c r="A10" s="133" t="s">
        <v>244</v>
      </c>
      <c r="B10" s="173"/>
      <c r="C10" s="144"/>
      <c r="D10" s="144"/>
      <c r="E10" s="144"/>
      <c r="F10" s="144"/>
      <c r="G10" s="144"/>
      <c r="H10" s="174"/>
      <c r="I10" s="134" t="s">
        <v>245</v>
      </c>
    </row>
    <row r="11" spans="1:9" s="7" customFormat="1" ht="24.95" customHeight="1">
      <c r="A11" s="72" t="s">
        <v>291</v>
      </c>
      <c r="B11" s="36" t="s">
        <v>292</v>
      </c>
      <c r="C11" s="141">
        <v>263</v>
      </c>
      <c r="D11" s="141">
        <v>269</v>
      </c>
      <c r="E11" s="141">
        <v>268</v>
      </c>
      <c r="F11" s="141">
        <v>263</v>
      </c>
      <c r="G11" s="141">
        <v>263</v>
      </c>
      <c r="H11" s="60" t="s">
        <v>294</v>
      </c>
      <c r="I11" s="74" t="s">
        <v>295</v>
      </c>
    </row>
    <row r="12" spans="1:9" s="7" customFormat="1" ht="27" customHeight="1">
      <c r="A12" s="65" t="s">
        <v>293</v>
      </c>
      <c r="B12" s="130" t="s">
        <v>14</v>
      </c>
      <c r="C12" s="142">
        <v>100</v>
      </c>
      <c r="D12" s="142">
        <v>100</v>
      </c>
      <c r="E12" s="142">
        <v>100</v>
      </c>
      <c r="F12" s="142">
        <v>100</v>
      </c>
      <c r="G12" s="142">
        <v>100</v>
      </c>
      <c r="H12" s="131" t="s">
        <v>296</v>
      </c>
      <c r="I12" s="61" t="s">
        <v>297</v>
      </c>
    </row>
    <row r="13" spans="1:9" s="7" customFormat="1" ht="24.95" customHeight="1">
      <c r="A13" s="159" t="s">
        <v>80</v>
      </c>
      <c r="B13" s="38" t="s">
        <v>75</v>
      </c>
      <c r="C13" s="160">
        <v>108.69</v>
      </c>
      <c r="D13" s="160">
        <v>111.96</v>
      </c>
      <c r="E13" s="160">
        <v>106.43</v>
      </c>
      <c r="F13" s="160">
        <v>98.21</v>
      </c>
      <c r="G13" s="160">
        <v>105.48</v>
      </c>
      <c r="H13" s="62" t="s">
        <v>116</v>
      </c>
      <c r="I13" s="161" t="s">
        <v>298</v>
      </c>
    </row>
    <row r="14" spans="1:9" s="129" customFormat="1" ht="15" customHeight="1">
      <c r="A14" s="133" t="s">
        <v>246</v>
      </c>
      <c r="B14" s="173"/>
      <c r="C14" s="144"/>
      <c r="D14" s="144"/>
      <c r="E14" s="144"/>
      <c r="F14" s="144"/>
      <c r="G14" s="144"/>
      <c r="H14" s="174"/>
      <c r="I14" s="134" t="s">
        <v>247</v>
      </c>
    </row>
    <row r="15" spans="1:9" s="7" customFormat="1" ht="24.95" customHeight="1">
      <c r="A15" s="72" t="s">
        <v>291</v>
      </c>
      <c r="B15" s="36" t="s">
        <v>292</v>
      </c>
      <c r="C15" s="141">
        <v>359</v>
      </c>
      <c r="D15" s="141">
        <v>363</v>
      </c>
      <c r="E15" s="141">
        <v>370</v>
      </c>
      <c r="F15" s="141">
        <v>376</v>
      </c>
      <c r="G15" s="141">
        <v>397</v>
      </c>
      <c r="H15" s="60" t="s">
        <v>294</v>
      </c>
      <c r="I15" s="74" t="s">
        <v>295</v>
      </c>
    </row>
    <row r="16" spans="1:9" s="7" customFormat="1" ht="27" customHeight="1">
      <c r="A16" s="65" t="s">
        <v>293</v>
      </c>
      <c r="B16" s="130" t="s">
        <v>14</v>
      </c>
      <c r="C16" s="142">
        <v>100</v>
      </c>
      <c r="D16" s="142">
        <v>100</v>
      </c>
      <c r="E16" s="142">
        <v>100</v>
      </c>
      <c r="F16" s="142">
        <v>100</v>
      </c>
      <c r="G16" s="142">
        <v>100</v>
      </c>
      <c r="H16" s="131" t="s">
        <v>296</v>
      </c>
      <c r="I16" s="61" t="s">
        <v>297</v>
      </c>
    </row>
    <row r="17" spans="1:9" s="7" customFormat="1" ht="24.95" customHeight="1">
      <c r="A17" s="159" t="s">
        <v>80</v>
      </c>
      <c r="B17" s="38" t="s">
        <v>75</v>
      </c>
      <c r="C17" s="160">
        <v>133.96</v>
      </c>
      <c r="D17" s="160">
        <v>140.16999999999999</v>
      </c>
      <c r="E17" s="160">
        <v>144.83000000000001</v>
      </c>
      <c r="F17" s="160">
        <v>171.69</v>
      </c>
      <c r="G17" s="160">
        <v>192.55</v>
      </c>
      <c r="H17" s="62" t="s">
        <v>116</v>
      </c>
      <c r="I17" s="161" t="s">
        <v>298</v>
      </c>
    </row>
    <row r="18" spans="1:9" s="129" customFormat="1" ht="15" customHeight="1">
      <c r="A18" s="133" t="s">
        <v>248</v>
      </c>
      <c r="B18" s="173"/>
      <c r="C18" s="144"/>
      <c r="D18" s="144"/>
      <c r="E18" s="144"/>
      <c r="F18" s="144"/>
      <c r="G18" s="144"/>
      <c r="H18" s="174"/>
      <c r="I18" s="134" t="s">
        <v>249</v>
      </c>
    </row>
    <row r="19" spans="1:9" s="7" customFormat="1" ht="24.95" customHeight="1">
      <c r="A19" s="72" t="s">
        <v>291</v>
      </c>
      <c r="B19" s="36" t="s">
        <v>292</v>
      </c>
      <c r="C19" s="141">
        <v>301</v>
      </c>
      <c r="D19" s="141">
        <v>309</v>
      </c>
      <c r="E19" s="141">
        <v>306</v>
      </c>
      <c r="F19" s="141">
        <v>298</v>
      </c>
      <c r="G19" s="141">
        <v>305</v>
      </c>
      <c r="H19" s="60" t="s">
        <v>294</v>
      </c>
      <c r="I19" s="74" t="s">
        <v>295</v>
      </c>
    </row>
    <row r="20" spans="1:9" s="7" customFormat="1" ht="27" customHeight="1">
      <c r="A20" s="65" t="s">
        <v>293</v>
      </c>
      <c r="B20" s="130" t="s">
        <v>14</v>
      </c>
      <c r="C20" s="142">
        <v>100</v>
      </c>
      <c r="D20" s="142">
        <v>100</v>
      </c>
      <c r="E20" s="142">
        <v>100</v>
      </c>
      <c r="F20" s="142">
        <v>100</v>
      </c>
      <c r="G20" s="142">
        <v>100</v>
      </c>
      <c r="H20" s="131" t="s">
        <v>296</v>
      </c>
      <c r="I20" s="61" t="s">
        <v>297</v>
      </c>
    </row>
    <row r="21" spans="1:9" s="7" customFormat="1" ht="24.95" customHeight="1">
      <c r="A21" s="159" t="s">
        <v>80</v>
      </c>
      <c r="B21" s="38" t="s">
        <v>75</v>
      </c>
      <c r="C21" s="160">
        <v>98.36</v>
      </c>
      <c r="D21" s="160">
        <v>98.48</v>
      </c>
      <c r="E21" s="160">
        <v>96.42</v>
      </c>
      <c r="F21" s="160">
        <v>109.66</v>
      </c>
      <c r="G21" s="160">
        <v>108.95</v>
      </c>
      <c r="H21" s="62" t="s">
        <v>116</v>
      </c>
      <c r="I21" s="161" t="s">
        <v>298</v>
      </c>
    </row>
    <row r="22" spans="1:9" s="7" customFormat="1" ht="18" customHeight="1">
      <c r="A22" s="135" t="s">
        <v>250</v>
      </c>
      <c r="B22" s="136"/>
      <c r="C22" s="137"/>
      <c r="D22" s="137"/>
      <c r="E22" s="137"/>
      <c r="F22" s="137"/>
      <c r="G22" s="137"/>
      <c r="H22" s="138"/>
      <c r="I22" s="42" t="s">
        <v>251</v>
      </c>
    </row>
    <row r="23" spans="1:9" s="28" customFormat="1" ht="21" customHeight="1">
      <c r="A23" s="43" t="s">
        <v>128</v>
      </c>
      <c r="B23" s="43"/>
      <c r="C23" s="44"/>
      <c r="D23" s="44"/>
      <c r="E23" s="44"/>
      <c r="F23" s="44"/>
      <c r="G23" s="44"/>
      <c r="H23" s="44"/>
      <c r="I23" s="42" t="s">
        <v>129</v>
      </c>
    </row>
    <row r="24" spans="1:9" ht="8.1" customHeight="1">
      <c r="A24" s="2"/>
      <c r="B24" s="6"/>
      <c r="C24" s="6"/>
      <c r="D24" s="6"/>
      <c r="E24" s="6"/>
      <c r="F24" s="6"/>
      <c r="G24" s="6"/>
      <c r="H24" s="6"/>
      <c r="I24" s="3"/>
    </row>
    <row r="28" spans="1:9">
      <c r="A28" s="21"/>
    </row>
    <row r="29" spans="1:9">
      <c r="A29" s="21"/>
    </row>
    <row r="30" spans="1:9">
      <c r="A30" s="21"/>
    </row>
    <row r="31" spans="1:9">
      <c r="A31" s="21"/>
    </row>
    <row r="32" spans="1:9">
      <c r="A32" s="21"/>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7" max="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D2BD-2CB7-4364-8808-3A6C2713A2A5}">
  <sheetPr>
    <tabColor rgb="FFDACFAA"/>
  </sheetPr>
  <dimension ref="A1:W1048566"/>
  <sheetViews>
    <sheetView showGridLines="0" rightToLeft="1" zoomScaleNormal="100" zoomScaleSheetLayoutView="100" workbookViewId="0">
      <selection activeCell="O1" sqref="O1"/>
    </sheetView>
  </sheetViews>
  <sheetFormatPr defaultRowHeight="15"/>
  <cols>
    <col min="1" max="14" width="9.7109375" customWidth="1"/>
    <col min="15" max="19" width="8.7109375" customWidth="1"/>
    <col min="20" max="28" width="10.7109375" customWidth="1"/>
  </cols>
  <sheetData>
    <row r="1" spans="1:23" s="121" customFormat="1" ht="17.25">
      <c r="A1" s="120" t="s">
        <v>274</v>
      </c>
      <c r="B1" s="120"/>
      <c r="C1" s="120"/>
      <c r="D1" s="120"/>
      <c r="E1" s="120"/>
      <c r="F1" s="120"/>
      <c r="G1" s="120"/>
      <c r="H1" s="120" t="s">
        <v>275</v>
      </c>
      <c r="I1" s="120"/>
      <c r="J1" s="120"/>
      <c r="K1" s="120"/>
      <c r="L1" s="120"/>
      <c r="M1" s="120"/>
      <c r="N1" s="120"/>
      <c r="U1" s="139"/>
      <c r="V1" s="123"/>
      <c r="W1" s="123"/>
    </row>
    <row r="2" spans="1:23" s="50" customFormat="1" ht="23.25" customHeight="1">
      <c r="A2" s="76" t="s">
        <v>276</v>
      </c>
      <c r="B2" s="76"/>
      <c r="C2" s="76"/>
      <c r="D2" s="76"/>
      <c r="E2" s="76"/>
      <c r="F2" s="76"/>
      <c r="G2" s="76"/>
      <c r="H2" s="76" t="s">
        <v>252</v>
      </c>
      <c r="I2" s="76"/>
      <c r="J2" s="76"/>
      <c r="K2" s="76"/>
      <c r="L2" s="76"/>
      <c r="M2" s="76"/>
      <c r="N2" s="76"/>
      <c r="U2" s="140"/>
      <c r="V2" s="124"/>
      <c r="W2" s="124"/>
    </row>
    <row r="3" spans="1:23">
      <c r="A3" s="15" t="s">
        <v>273</v>
      </c>
      <c r="B3" s="15"/>
      <c r="C3" s="15"/>
      <c r="D3" s="15"/>
      <c r="E3" s="15"/>
      <c r="F3" s="15"/>
      <c r="G3" s="15"/>
      <c r="H3" s="15" t="s">
        <v>253</v>
      </c>
      <c r="I3" s="15"/>
      <c r="J3" s="15"/>
      <c r="K3" s="15"/>
      <c r="L3" s="15"/>
      <c r="M3" s="15"/>
      <c r="N3" s="15"/>
      <c r="P3" s="119"/>
    </row>
    <row r="1048562" spans="1:6" s="16" customFormat="1">
      <c r="A1048562" s="125"/>
      <c r="B1048562" s="125">
        <v>2017</v>
      </c>
      <c r="C1048562" s="125">
        <v>2018</v>
      </c>
      <c r="D1048562" s="125">
        <v>2019</v>
      </c>
      <c r="E1048562" s="125">
        <v>2020</v>
      </c>
      <c r="F1048562" s="16">
        <v>2021</v>
      </c>
    </row>
    <row r="1048563" spans="1:6" s="16" customFormat="1">
      <c r="A1048563" s="125" t="s">
        <v>254</v>
      </c>
      <c r="B1048563" s="125">
        <v>218.07</v>
      </c>
      <c r="C1048563" s="125">
        <v>213.35</v>
      </c>
      <c r="D1048563" s="125">
        <v>218.16</v>
      </c>
      <c r="E1048563" s="125">
        <v>221.82</v>
      </c>
      <c r="F1048563" s="16">
        <v>220.6</v>
      </c>
    </row>
    <row r="1048564" spans="1:6" s="16" customFormat="1">
      <c r="A1048564" s="125" t="s">
        <v>255</v>
      </c>
      <c r="B1048564" s="125">
        <v>108.69</v>
      </c>
      <c r="C1048564" s="125">
        <v>111.96</v>
      </c>
      <c r="D1048564" s="125">
        <v>106.43</v>
      </c>
      <c r="E1048564" s="125">
        <v>98.21</v>
      </c>
      <c r="F1048564" s="16">
        <v>105.48</v>
      </c>
    </row>
    <row r="1048565" spans="1:6" s="16" customFormat="1">
      <c r="A1048565" s="125" t="s">
        <v>256</v>
      </c>
      <c r="B1048565" s="125">
        <v>133.96</v>
      </c>
      <c r="C1048565" s="125">
        <v>140.16999999999999</v>
      </c>
      <c r="D1048565" s="125">
        <v>144.83000000000001</v>
      </c>
      <c r="E1048565" s="125">
        <v>171.69</v>
      </c>
      <c r="F1048565" s="16">
        <v>192.55</v>
      </c>
    </row>
    <row r="1048566" spans="1:6" s="16" customFormat="1">
      <c r="A1048566" s="125" t="s">
        <v>257</v>
      </c>
      <c r="B1048566" s="125">
        <v>98.36</v>
      </c>
      <c r="C1048566" s="125">
        <v>98.48</v>
      </c>
      <c r="D1048566" s="125">
        <v>96.42</v>
      </c>
      <c r="E1048566" s="125">
        <v>109.66</v>
      </c>
      <c r="F1048566" s="16">
        <v>108.95</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FFAD-D6E0-4902-97C3-3BC98C652570}">
  <dimension ref="A1:F25"/>
  <sheetViews>
    <sheetView showGridLines="0" rightToLeft="1" zoomScaleNormal="100" zoomScaleSheetLayoutView="100" workbookViewId="0">
      <selection activeCell="G1" sqref="G1"/>
    </sheetView>
  </sheetViews>
  <sheetFormatPr defaultRowHeight="15"/>
  <cols>
    <col min="1" max="1" width="30.7109375" customWidth="1"/>
    <col min="2" max="5" width="9.7109375" customWidth="1"/>
    <col min="6" max="6" width="30.7109375" customWidth="1"/>
    <col min="7" max="11" width="10.7109375" customWidth="1"/>
  </cols>
  <sheetData>
    <row r="1" spans="1:6" ht="23.1" customHeight="1">
      <c r="A1" s="183" t="s">
        <v>258</v>
      </c>
      <c r="B1" s="51" t="s">
        <v>313</v>
      </c>
      <c r="C1" s="14"/>
      <c r="D1" s="14"/>
      <c r="E1" s="14"/>
      <c r="F1" s="184" t="s">
        <v>240</v>
      </c>
    </row>
    <row r="2" spans="1:6" ht="18" customHeight="1">
      <c r="A2" s="183"/>
      <c r="B2" s="118" t="s">
        <v>314</v>
      </c>
      <c r="C2" s="19"/>
      <c r="D2" s="19"/>
      <c r="E2" s="19"/>
      <c r="F2" s="184"/>
    </row>
    <row r="3" spans="1:6" ht="18" customHeight="1">
      <c r="A3" s="4"/>
      <c r="B3" s="1"/>
      <c r="C3" s="1"/>
      <c r="D3" s="1"/>
      <c r="E3" s="1"/>
      <c r="F3" s="5"/>
    </row>
    <row r="4" spans="1:6" ht="21.75" customHeight="1">
      <c r="A4" s="175"/>
      <c r="B4" s="31" t="s">
        <v>11</v>
      </c>
      <c r="C4" s="53"/>
      <c r="D4" s="53"/>
      <c r="E4" s="177" t="s">
        <v>12</v>
      </c>
      <c r="F4" s="56"/>
    </row>
    <row r="5" spans="1:6" ht="15" customHeight="1">
      <c r="A5" s="176" t="s">
        <v>259</v>
      </c>
      <c r="B5" s="163">
        <v>2018</v>
      </c>
      <c r="C5" s="163">
        <v>2019</v>
      </c>
      <c r="D5" s="163">
        <v>2020</v>
      </c>
      <c r="E5" s="164">
        <v>2021</v>
      </c>
      <c r="F5" s="58" t="s">
        <v>260</v>
      </c>
    </row>
    <row r="6" spans="1:6" s="7" customFormat="1" ht="24.95" customHeight="1">
      <c r="A6" s="72" t="s">
        <v>261</v>
      </c>
      <c r="B6" s="141">
        <f>SUM(B7:B13)</f>
        <v>100</v>
      </c>
      <c r="C6" s="141">
        <f>SUM(C7:C13)</f>
        <v>99.95</v>
      </c>
      <c r="D6" s="141" t="s">
        <v>19</v>
      </c>
      <c r="E6" s="141">
        <f>SUM(E7:E13)</f>
        <v>99.99</v>
      </c>
      <c r="F6" s="74" t="s">
        <v>262</v>
      </c>
    </row>
    <row r="7" spans="1:6" s="7" customFormat="1" ht="15" customHeight="1">
      <c r="A7" s="65" t="s">
        <v>117</v>
      </c>
      <c r="B7" s="142">
        <v>8.6999999999999993</v>
      </c>
      <c r="C7" s="142">
        <v>9.35</v>
      </c>
      <c r="D7" s="142" t="s">
        <v>19</v>
      </c>
      <c r="E7" s="142">
        <v>8.1</v>
      </c>
      <c r="F7" s="61" t="s">
        <v>130</v>
      </c>
    </row>
    <row r="8" spans="1:6" s="7" customFormat="1" ht="15" customHeight="1">
      <c r="A8" s="65" t="s">
        <v>118</v>
      </c>
      <c r="B8" s="142">
        <v>2</v>
      </c>
      <c r="C8" s="142">
        <v>3.35</v>
      </c>
      <c r="D8" s="142" t="s">
        <v>19</v>
      </c>
      <c r="E8" s="142">
        <v>2.2999999999999998</v>
      </c>
      <c r="F8" s="61" t="s">
        <v>124</v>
      </c>
    </row>
    <row r="9" spans="1:6" s="7" customFormat="1" ht="15" customHeight="1">
      <c r="A9" s="65" t="s">
        <v>119</v>
      </c>
      <c r="B9" s="142">
        <v>27</v>
      </c>
      <c r="C9" s="142">
        <v>34.950000000000003</v>
      </c>
      <c r="D9" s="142" t="s">
        <v>19</v>
      </c>
      <c r="E9" s="142">
        <v>35.5</v>
      </c>
      <c r="F9" s="61" t="s">
        <v>125</v>
      </c>
    </row>
    <row r="10" spans="1:6" s="7" customFormat="1" ht="15" customHeight="1">
      <c r="A10" s="65" t="s">
        <v>120</v>
      </c>
      <c r="B10" s="142">
        <v>2.6</v>
      </c>
      <c r="C10" s="142">
        <v>2.1</v>
      </c>
      <c r="D10" s="142" t="s">
        <v>19</v>
      </c>
      <c r="E10" s="142">
        <v>3.3</v>
      </c>
      <c r="F10" s="61" t="s">
        <v>126</v>
      </c>
    </row>
    <row r="11" spans="1:6" s="7" customFormat="1" ht="15" customHeight="1">
      <c r="A11" s="65" t="s">
        <v>121</v>
      </c>
      <c r="B11" s="142">
        <v>2.8</v>
      </c>
      <c r="C11" s="142">
        <v>1.4</v>
      </c>
      <c r="D11" s="142" t="s">
        <v>19</v>
      </c>
      <c r="E11" s="142">
        <v>1.8</v>
      </c>
      <c r="F11" s="61" t="s">
        <v>127</v>
      </c>
    </row>
    <row r="12" spans="1:6" s="7" customFormat="1" ht="15" customHeight="1">
      <c r="A12" s="65" t="s">
        <v>122</v>
      </c>
      <c r="B12" s="142">
        <v>12</v>
      </c>
      <c r="C12" s="142">
        <v>19.100000000000001</v>
      </c>
      <c r="D12" s="142" t="s">
        <v>19</v>
      </c>
      <c r="E12" s="142">
        <v>10.9</v>
      </c>
      <c r="F12" s="61" t="s">
        <v>131</v>
      </c>
    </row>
    <row r="13" spans="1:6" s="7" customFormat="1" ht="15" customHeight="1">
      <c r="A13" s="66" t="s">
        <v>123</v>
      </c>
      <c r="B13" s="143">
        <v>44.9</v>
      </c>
      <c r="C13" s="143">
        <v>29.7</v>
      </c>
      <c r="D13" s="143" t="s">
        <v>19</v>
      </c>
      <c r="E13" s="143">
        <v>38.090000000000003</v>
      </c>
      <c r="F13" s="63" t="s">
        <v>132</v>
      </c>
    </row>
    <row r="14" spans="1:6" s="132" customFormat="1" ht="25.5" customHeight="1">
      <c r="A14" s="186" t="s">
        <v>263</v>
      </c>
      <c r="B14" s="186"/>
      <c r="C14" s="186"/>
      <c r="D14" s="185" t="s">
        <v>264</v>
      </c>
      <c r="E14" s="185"/>
      <c r="F14" s="185"/>
    </row>
    <row r="15" spans="1:6" s="7" customFormat="1" ht="18" customHeight="1">
      <c r="A15" s="40" t="s">
        <v>21</v>
      </c>
      <c r="B15" s="41"/>
      <c r="C15" s="41"/>
      <c r="D15" s="41"/>
      <c r="E15" s="41"/>
      <c r="F15" s="42" t="s">
        <v>113</v>
      </c>
    </row>
    <row r="16" spans="1:6" s="28" customFormat="1" ht="21" customHeight="1">
      <c r="A16" s="43" t="s">
        <v>128</v>
      </c>
      <c r="B16" s="44"/>
      <c r="C16" s="44"/>
      <c r="D16" s="44"/>
      <c r="E16" s="44"/>
      <c r="F16" s="42" t="s">
        <v>129</v>
      </c>
    </row>
    <row r="17" spans="1:6" ht="8.1" customHeight="1">
      <c r="A17" s="2"/>
      <c r="B17" s="6"/>
      <c r="C17" s="6"/>
      <c r="D17" s="6"/>
      <c r="E17" s="6"/>
      <c r="F17" s="3"/>
    </row>
    <row r="21" spans="1:6">
      <c r="A21" s="21"/>
    </row>
    <row r="22" spans="1:6">
      <c r="A22" s="21"/>
    </row>
    <row r="23" spans="1:6">
      <c r="A23" s="21"/>
    </row>
    <row r="24" spans="1:6">
      <c r="A24" s="21"/>
    </row>
    <row r="25" spans="1:6">
      <c r="A25" s="21"/>
    </row>
  </sheetData>
  <mergeCells count="4">
    <mergeCell ref="A1:A2"/>
    <mergeCell ref="F1:F2"/>
    <mergeCell ref="D14:F14"/>
    <mergeCell ref="A14:C14"/>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F776-DC9B-4050-B9AF-A93526676891}">
  <sheetPr>
    <tabColor rgb="FFDACFAA"/>
  </sheetPr>
  <dimension ref="A1:Q1048570"/>
  <sheetViews>
    <sheetView showGridLines="0" rightToLeft="1" zoomScaleNormal="100" zoomScaleSheetLayoutView="100" workbookViewId="0">
      <selection activeCell="O1" sqref="O1"/>
    </sheetView>
  </sheetViews>
  <sheetFormatPr defaultRowHeight="15"/>
  <cols>
    <col min="1" max="14" width="9.7109375" customWidth="1"/>
    <col min="15" max="22" width="10.7109375" customWidth="1"/>
  </cols>
  <sheetData>
    <row r="1" spans="1:17" s="121" customFormat="1" ht="17.25">
      <c r="A1" s="120" t="s">
        <v>278</v>
      </c>
      <c r="B1" s="120"/>
      <c r="C1" s="120"/>
      <c r="D1" s="120"/>
      <c r="E1" s="120"/>
      <c r="F1" s="120"/>
      <c r="G1" s="120"/>
      <c r="H1" s="120"/>
      <c r="I1" s="120"/>
      <c r="J1" s="120"/>
      <c r="K1" s="120"/>
      <c r="L1" s="120"/>
      <c r="M1" s="120"/>
      <c r="N1" s="120"/>
      <c r="O1" s="139"/>
      <c r="P1" s="123"/>
      <c r="Q1" s="123"/>
    </row>
    <row r="2" spans="1:17" s="50" customFormat="1" ht="23.25" customHeight="1">
      <c r="A2" s="76" t="s">
        <v>279</v>
      </c>
      <c r="B2" s="76"/>
      <c r="C2" s="76"/>
      <c r="D2" s="76"/>
      <c r="E2" s="76"/>
      <c r="F2" s="76"/>
      <c r="G2" s="76"/>
      <c r="H2" s="76"/>
      <c r="I2" s="76"/>
      <c r="J2" s="76"/>
      <c r="K2" s="76"/>
      <c r="L2" s="76"/>
      <c r="M2" s="76"/>
      <c r="N2" s="76"/>
      <c r="O2" s="140"/>
      <c r="P2" s="124"/>
      <c r="Q2" s="124"/>
    </row>
    <row r="3" spans="1:17">
      <c r="A3" s="15" t="s">
        <v>277</v>
      </c>
      <c r="B3" s="15"/>
      <c r="C3" s="15"/>
      <c r="D3" s="15"/>
      <c r="E3" s="15"/>
      <c r="F3" s="15"/>
      <c r="G3" s="15"/>
      <c r="H3" s="15"/>
      <c r="I3" s="15"/>
      <c r="J3" s="15"/>
      <c r="K3" s="15"/>
      <c r="L3" s="15"/>
      <c r="M3" s="15"/>
      <c r="N3" s="15"/>
      <c r="O3" s="146"/>
      <c r="P3" s="122"/>
      <c r="Q3" s="122"/>
    </row>
    <row r="27" spans="1:17" s="121" customFormat="1" ht="17.25">
      <c r="A27" s="120" t="s">
        <v>288</v>
      </c>
      <c r="B27" s="120"/>
      <c r="C27" s="120"/>
      <c r="D27" s="120"/>
      <c r="E27" s="120"/>
      <c r="F27" s="120"/>
      <c r="G27" s="120"/>
      <c r="H27" s="120"/>
      <c r="I27" s="120"/>
      <c r="J27" s="120"/>
      <c r="K27" s="120"/>
      <c r="L27" s="120"/>
      <c r="M27" s="120"/>
      <c r="N27" s="120"/>
      <c r="O27" s="139"/>
      <c r="P27" s="123"/>
      <c r="Q27" s="123"/>
    </row>
    <row r="28" spans="1:17" s="50" customFormat="1" ht="23.25" customHeight="1">
      <c r="A28" s="76" t="s">
        <v>289</v>
      </c>
      <c r="B28" s="76"/>
      <c r="C28" s="76"/>
      <c r="D28" s="76"/>
      <c r="E28" s="76"/>
      <c r="F28" s="76"/>
      <c r="G28" s="76"/>
      <c r="H28" s="76"/>
      <c r="I28" s="76"/>
      <c r="J28" s="76"/>
      <c r="K28" s="76"/>
      <c r="L28" s="76"/>
      <c r="M28" s="76"/>
      <c r="N28" s="76"/>
      <c r="O28" s="140"/>
      <c r="P28" s="124"/>
      <c r="Q28" s="124"/>
    </row>
    <row r="29" spans="1:17">
      <c r="A29" s="15" t="s">
        <v>287</v>
      </c>
      <c r="B29" s="15"/>
      <c r="C29" s="15"/>
      <c r="D29" s="15"/>
      <c r="E29" s="15"/>
      <c r="F29" s="15"/>
      <c r="G29" s="15"/>
      <c r="H29" s="15"/>
      <c r="I29" s="15"/>
      <c r="J29" s="15"/>
      <c r="K29" s="15"/>
      <c r="L29" s="15"/>
      <c r="M29" s="15"/>
      <c r="N29" s="15"/>
      <c r="O29" s="146"/>
      <c r="P29" s="122"/>
      <c r="Q29" s="122"/>
    </row>
    <row r="1048553" spans="1:5" s="16" customFormat="1"/>
    <row r="1048554" spans="1:5" s="16" customFormat="1">
      <c r="A1048554" s="125"/>
      <c r="B1048554" s="125">
        <v>2018</v>
      </c>
      <c r="C1048554" s="125">
        <v>2019</v>
      </c>
      <c r="D1048554" s="125">
        <v>2021</v>
      </c>
      <c r="E1048554" s="16" t="s">
        <v>14</v>
      </c>
    </row>
    <row r="1048555" spans="1:5" s="16" customFormat="1" ht="15" customHeight="1">
      <c r="A1048555" s="178" t="s">
        <v>280</v>
      </c>
      <c r="B1048555" s="125">
        <v>8.6999999999999993</v>
      </c>
      <c r="C1048555" s="125">
        <v>9.35</v>
      </c>
      <c r="D1048555" s="125">
        <v>8.1</v>
      </c>
      <c r="E1048555" s="179">
        <f>(D1048555-B1048555)/B1048555*100</f>
        <v>-6.8965517241379279</v>
      </c>
    </row>
    <row r="1048556" spans="1:5" s="16" customFormat="1" ht="15" customHeight="1">
      <c r="A1048556" s="178" t="s">
        <v>281</v>
      </c>
      <c r="B1048556" s="125">
        <v>2</v>
      </c>
      <c r="C1048556" s="125">
        <v>3.35</v>
      </c>
      <c r="D1048556" s="125">
        <v>2.2999999999999998</v>
      </c>
      <c r="E1048556" s="179">
        <f t="shared" ref="E1048556:E1048561" si="0">(D1048556-B1048556)/B1048556*100</f>
        <v>14.999999999999991</v>
      </c>
    </row>
    <row r="1048557" spans="1:5" s="16" customFormat="1" ht="15" customHeight="1">
      <c r="A1048557" s="178" t="s">
        <v>282</v>
      </c>
      <c r="B1048557" s="125">
        <v>27</v>
      </c>
      <c r="C1048557" s="125">
        <v>34.950000000000003</v>
      </c>
      <c r="D1048557" s="125">
        <v>35.5</v>
      </c>
      <c r="E1048557" s="179">
        <f t="shared" si="0"/>
        <v>31.481481481481481</v>
      </c>
    </row>
    <row r="1048558" spans="1:5" s="16" customFormat="1" ht="15" customHeight="1">
      <c r="A1048558" s="178" t="s">
        <v>283</v>
      </c>
      <c r="B1048558" s="125">
        <v>2.6</v>
      </c>
      <c r="C1048558" s="125">
        <v>2.1</v>
      </c>
      <c r="D1048558" s="125">
        <v>3.3</v>
      </c>
      <c r="E1048558" s="179">
        <f t="shared" si="0"/>
        <v>26.923076923076909</v>
      </c>
    </row>
    <row r="1048559" spans="1:5" s="16" customFormat="1" ht="15" customHeight="1">
      <c r="A1048559" s="178" t="s">
        <v>284</v>
      </c>
      <c r="B1048559" s="125">
        <v>2.8</v>
      </c>
      <c r="C1048559" s="125">
        <v>1.4</v>
      </c>
      <c r="D1048559" s="125">
        <v>1.8</v>
      </c>
      <c r="E1048559" s="179">
        <f t="shared" si="0"/>
        <v>-35.714285714285708</v>
      </c>
    </row>
    <row r="1048560" spans="1:5" s="16" customFormat="1" ht="15" customHeight="1">
      <c r="A1048560" s="178" t="s">
        <v>285</v>
      </c>
      <c r="B1048560" s="125">
        <v>12</v>
      </c>
      <c r="C1048560" s="125">
        <v>19.100000000000001</v>
      </c>
      <c r="D1048560" s="125">
        <v>10.9</v>
      </c>
      <c r="E1048560" s="179">
        <f t="shared" si="0"/>
        <v>-9.1666666666666625</v>
      </c>
    </row>
    <row r="1048561" spans="1:5" s="16" customFormat="1" ht="15" customHeight="1">
      <c r="A1048561" s="178" t="s">
        <v>286</v>
      </c>
      <c r="B1048561" s="125">
        <v>44.9</v>
      </c>
      <c r="C1048561" s="125">
        <v>29.7</v>
      </c>
      <c r="D1048561" s="125">
        <v>38.090000000000003</v>
      </c>
      <c r="E1048561" s="179">
        <f t="shared" si="0"/>
        <v>-15.167037861915359</v>
      </c>
    </row>
    <row r="1048562" spans="1:5" s="16" customFormat="1">
      <c r="B1048562" s="16">
        <v>2021</v>
      </c>
    </row>
    <row r="1048563" spans="1:5" s="16" customFormat="1">
      <c r="A1048563" s="16" t="s">
        <v>271</v>
      </c>
      <c r="B1048563" s="16">
        <v>38.090000000000003</v>
      </c>
    </row>
    <row r="1048564" spans="1:5" s="16" customFormat="1">
      <c r="A1048564" s="16" t="s">
        <v>267</v>
      </c>
      <c r="B1048564" s="16">
        <v>35.5</v>
      </c>
    </row>
    <row r="1048565" spans="1:5" s="16" customFormat="1">
      <c r="A1048565" s="16" t="s">
        <v>270</v>
      </c>
      <c r="B1048565" s="16">
        <v>10.9</v>
      </c>
    </row>
    <row r="1048566" spans="1:5" s="16" customFormat="1">
      <c r="A1048566" s="16" t="s">
        <v>265</v>
      </c>
      <c r="B1048566" s="16">
        <v>8.1</v>
      </c>
    </row>
    <row r="1048567" spans="1:5" s="16" customFormat="1">
      <c r="A1048567" s="16" t="s">
        <v>268</v>
      </c>
      <c r="B1048567" s="16">
        <v>3.3</v>
      </c>
    </row>
    <row r="1048568" spans="1:5" s="16" customFormat="1">
      <c r="A1048568" s="16" t="s">
        <v>266</v>
      </c>
      <c r="B1048568" s="16">
        <v>2.2999999999999998</v>
      </c>
    </row>
    <row r="1048569" spans="1:5" s="16" customFormat="1">
      <c r="A1048569" s="16" t="s">
        <v>269</v>
      </c>
      <c r="B1048569" s="16">
        <v>1.8</v>
      </c>
    </row>
    <row r="1048570" spans="1:5" s="16" customFormat="1"/>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26" max="1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CC4-59FD-4900-A85C-CD2774FF0061}">
  <dimension ref="A1:P1048546"/>
  <sheetViews>
    <sheetView showGridLines="0" rightToLeft="1" zoomScaleNormal="100" zoomScaleSheetLayoutView="100" workbookViewId="0">
      <selection activeCell="J1" sqref="J1"/>
    </sheetView>
  </sheetViews>
  <sheetFormatPr defaultRowHeight="15"/>
  <cols>
    <col min="1" max="1" width="33.7109375" customWidth="1"/>
    <col min="2" max="2" width="11.7109375" customWidth="1"/>
    <col min="3" max="7" width="8.7109375" customWidth="1"/>
    <col min="8" max="8" width="11.7109375" customWidth="1"/>
    <col min="9" max="9" width="33.7109375" customWidth="1"/>
    <col min="10" max="14" width="8.7109375" customWidth="1"/>
    <col min="15" max="23" width="10.7109375" customWidth="1"/>
  </cols>
  <sheetData>
    <row r="1" spans="1:16" s="50" customFormat="1" ht="23.1" customHeight="1">
      <c r="A1" s="183" t="s">
        <v>272</v>
      </c>
      <c r="B1" s="51" t="s">
        <v>67</v>
      </c>
      <c r="C1" s="49"/>
      <c r="D1" s="49"/>
      <c r="E1" s="49"/>
      <c r="F1" s="49"/>
      <c r="G1" s="49"/>
      <c r="H1" s="49"/>
      <c r="I1" s="184" t="s">
        <v>28</v>
      </c>
    </row>
    <row r="2" spans="1:16" s="50" customFormat="1" ht="18" customHeight="1">
      <c r="A2" s="183"/>
      <c r="B2" s="118" t="s">
        <v>68</v>
      </c>
      <c r="C2" s="29"/>
      <c r="D2" s="29"/>
      <c r="E2" s="29"/>
      <c r="F2" s="29"/>
      <c r="G2" s="29"/>
      <c r="H2" s="29"/>
      <c r="I2" s="184"/>
    </row>
    <row r="3" spans="1:16" s="28" customFormat="1" ht="18" customHeight="1">
      <c r="C3" s="30"/>
      <c r="D3" s="30"/>
      <c r="E3" s="30"/>
      <c r="F3" s="30"/>
      <c r="G3" s="30"/>
      <c r="H3" s="30"/>
    </row>
    <row r="4" spans="1:16" s="28" customFormat="1" ht="21.75" customHeight="1">
      <c r="A4" s="52"/>
      <c r="B4" s="32"/>
      <c r="C4" s="31" t="s">
        <v>11</v>
      </c>
      <c r="D4" s="53"/>
      <c r="E4" s="53"/>
      <c r="F4" s="53"/>
      <c r="G4" s="54" t="s">
        <v>12</v>
      </c>
      <c r="H4" s="55"/>
      <c r="I4" s="56"/>
    </row>
    <row r="5" spans="1:16" s="28" customFormat="1" ht="15" customHeight="1">
      <c r="A5" s="33" t="s">
        <v>15</v>
      </c>
      <c r="B5" s="34" t="s">
        <v>16</v>
      </c>
      <c r="C5" s="162">
        <v>2017</v>
      </c>
      <c r="D5" s="163">
        <v>2018</v>
      </c>
      <c r="E5" s="163">
        <v>2019</v>
      </c>
      <c r="F5" s="163">
        <v>2020</v>
      </c>
      <c r="G5" s="164">
        <v>2021</v>
      </c>
      <c r="H5" s="57" t="s">
        <v>17</v>
      </c>
      <c r="I5" s="58" t="s">
        <v>18</v>
      </c>
    </row>
    <row r="6" spans="1:16" s="23" customFormat="1" ht="24.95" customHeight="1">
      <c r="A6" s="72" t="s">
        <v>134</v>
      </c>
      <c r="B6" s="72"/>
      <c r="C6" s="141"/>
      <c r="D6" s="141"/>
      <c r="E6" s="141"/>
      <c r="F6" s="141"/>
      <c r="G6" s="73"/>
      <c r="H6" s="74"/>
      <c r="I6" s="23" t="s">
        <v>71</v>
      </c>
      <c r="P6" s="23">
        <v>2021</v>
      </c>
    </row>
    <row r="7" spans="1:16" s="7" customFormat="1" ht="15" customHeight="1">
      <c r="A7" s="65" t="s">
        <v>72</v>
      </c>
      <c r="B7" s="130" t="s">
        <v>73</v>
      </c>
      <c r="C7" s="152" t="s">
        <v>19</v>
      </c>
      <c r="D7" s="154">
        <v>12</v>
      </c>
      <c r="E7" s="154">
        <v>12</v>
      </c>
      <c r="F7" s="154">
        <v>13</v>
      </c>
      <c r="G7" s="152" t="s">
        <v>19</v>
      </c>
      <c r="H7" s="148" t="s">
        <v>69</v>
      </c>
      <c r="I7" s="7" t="s">
        <v>69</v>
      </c>
      <c r="P7" s="7">
        <v>14</v>
      </c>
    </row>
    <row r="8" spans="1:16" s="7" customFormat="1" ht="15" customHeight="1">
      <c r="A8" s="66" t="s">
        <v>74</v>
      </c>
      <c r="B8" s="22" t="s">
        <v>75</v>
      </c>
      <c r="C8" s="153" t="s">
        <v>19</v>
      </c>
      <c r="D8" s="158">
        <v>890.5</v>
      </c>
      <c r="E8" s="158">
        <v>890.5</v>
      </c>
      <c r="F8" s="158">
        <v>905.5</v>
      </c>
      <c r="G8" s="153" t="s">
        <v>19</v>
      </c>
      <c r="H8" s="149" t="s">
        <v>116</v>
      </c>
      <c r="I8" s="147" t="s">
        <v>70</v>
      </c>
      <c r="P8" s="7">
        <v>4</v>
      </c>
    </row>
    <row r="9" spans="1:16" s="23" customFormat="1" ht="24.95" customHeight="1">
      <c r="A9" s="72" t="s">
        <v>135</v>
      </c>
      <c r="B9" s="72"/>
      <c r="C9" s="156"/>
      <c r="D9" s="156"/>
      <c r="E9" s="156"/>
      <c r="F9" s="156"/>
      <c r="G9" s="156"/>
      <c r="H9" s="74"/>
      <c r="I9" s="23" t="s">
        <v>133</v>
      </c>
    </row>
    <row r="10" spans="1:16" s="7" customFormat="1" ht="15" customHeight="1">
      <c r="A10" s="65" t="s">
        <v>72</v>
      </c>
      <c r="B10" s="130" t="s">
        <v>73</v>
      </c>
      <c r="C10" s="154">
        <v>1</v>
      </c>
      <c r="D10" s="154">
        <v>2</v>
      </c>
      <c r="E10" s="154">
        <v>4</v>
      </c>
      <c r="F10" s="154">
        <v>4</v>
      </c>
      <c r="G10" s="154">
        <v>4</v>
      </c>
      <c r="H10" s="148" t="s">
        <v>69</v>
      </c>
      <c r="I10" s="7" t="s">
        <v>69</v>
      </c>
    </row>
    <row r="11" spans="1:16" s="7" customFormat="1" ht="15" customHeight="1">
      <c r="A11" s="66" t="s">
        <v>74</v>
      </c>
      <c r="B11" s="22" t="s">
        <v>75</v>
      </c>
      <c r="C11" s="155">
        <v>33000</v>
      </c>
      <c r="D11" s="155">
        <v>33006</v>
      </c>
      <c r="E11" s="155">
        <v>33606</v>
      </c>
      <c r="F11" s="155">
        <v>33606</v>
      </c>
      <c r="G11" s="155">
        <v>33606</v>
      </c>
      <c r="H11" s="149" t="s">
        <v>116</v>
      </c>
      <c r="I11" s="147" t="s">
        <v>70</v>
      </c>
    </row>
    <row r="12" spans="1:16" s="23" customFormat="1" ht="18" customHeight="1">
      <c r="A12" s="150" t="s">
        <v>21</v>
      </c>
      <c r="B12" s="36"/>
      <c r="C12" s="41"/>
      <c r="D12" s="41"/>
      <c r="E12" s="41"/>
      <c r="F12" s="41"/>
      <c r="G12" s="41"/>
      <c r="H12" s="37"/>
      <c r="I12" s="151" t="s">
        <v>20</v>
      </c>
    </row>
    <row r="13" spans="1:16" s="28" customFormat="1" ht="21" customHeight="1">
      <c r="A13" s="43" t="s">
        <v>76</v>
      </c>
      <c r="B13" s="43"/>
      <c r="C13" s="44"/>
      <c r="D13" s="44"/>
      <c r="E13" s="44"/>
      <c r="F13" s="44"/>
      <c r="G13" s="44"/>
      <c r="H13" s="44"/>
      <c r="I13" s="42" t="s">
        <v>77</v>
      </c>
    </row>
    <row r="14" spans="1:16" ht="8.1" customHeight="1">
      <c r="A14" s="2"/>
      <c r="B14" s="6"/>
      <c r="C14" s="6"/>
      <c r="D14" s="6"/>
      <c r="E14" s="6"/>
      <c r="F14" s="6"/>
      <c r="G14" s="6"/>
      <c r="H14" s="6"/>
      <c r="I14" s="3"/>
    </row>
    <row r="18" spans="1:1">
      <c r="A18" s="21"/>
    </row>
    <row r="19" spans="1:1">
      <c r="A19" s="21"/>
    </row>
    <row r="20" spans="1:1">
      <c r="A20" s="21"/>
    </row>
    <row r="21" spans="1:1">
      <c r="A21" s="21"/>
    </row>
    <row r="22" spans="1:1">
      <c r="A22" s="21"/>
    </row>
    <row r="1048543" spans="1:5">
      <c r="A1048543" s="16"/>
      <c r="B1048543" s="16"/>
      <c r="C1048543" s="20"/>
      <c r="D1048543" s="16"/>
      <c r="E1048543" s="16"/>
    </row>
    <row r="1048544" spans="1:5">
      <c r="A1048544" s="16"/>
      <c r="B1048544" s="16"/>
      <c r="C1048544" s="20"/>
      <c r="D1048544" s="16"/>
      <c r="E1048544" s="16"/>
    </row>
    <row r="1048545" spans="1:5">
      <c r="A1048545" s="16"/>
      <c r="B1048545" s="16"/>
      <c r="C1048545" s="20"/>
      <c r="D1048545" s="16"/>
      <c r="E1048545" s="16"/>
    </row>
    <row r="1048546" spans="1:5">
      <c r="A1048546" s="16"/>
      <c r="B1048546" s="16"/>
      <c r="C1048546" s="20"/>
      <c r="D1048546" s="16"/>
      <c r="E1048546" s="16"/>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6" ma:contentTypeDescription="Create a new document." ma:contentTypeScope="" ma:versionID="a5963f1bb0f4d200612ba1c95187149e">
  <xsd:schema xmlns:xsd="http://www.w3.org/2001/XMLSchema" xmlns:xs="http://www.w3.org/2001/XMLSchema" xmlns:p="http://schemas.microsoft.com/office/2006/metadata/properties" xmlns:ns2="214a7549-7329-48a0-822e-2b5acf461f23" targetNamespace="http://schemas.microsoft.com/office/2006/metadata/properties" ma:root="true" ma:fieldsID="19d8e359a1476c9ebb38446af51779d2" ns2:_="">
    <xsd:import namespace="214a7549-7329-48a0-822e-2b5acf461f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CC6E7-9D4C-4F89-B1E8-5A87A4C6F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B0B463-BD60-4F34-9D4F-8F1410C0C902}">
  <ds:schemaRefs>
    <ds:schemaRef ds:uri="http://schemas.microsoft.com/sharepoint/v3/contenttype/forms"/>
  </ds:schemaRefs>
</ds:datastoreItem>
</file>

<file path=customXml/itemProps3.xml><?xml version="1.0" encoding="utf-8"?>
<ds:datastoreItem xmlns:ds="http://schemas.openxmlformats.org/officeDocument/2006/customXml" ds:itemID="{949A2F87-6C1E-4011-86F6-A1E0B80EFEFA}">
  <ds:schemaRef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214a7549-7329-48a0-822e-2b5acf461f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الغلاف</vt:lpstr>
      <vt:lpstr>المقدمة</vt:lpstr>
      <vt:lpstr>التعاريف</vt:lpstr>
      <vt:lpstr>قائمة الجداول</vt:lpstr>
      <vt:lpstr>قائمة الأشكال البيانية</vt:lpstr>
      <vt:lpstr>T1</vt:lpstr>
      <vt:lpstr>F1</vt:lpstr>
      <vt:lpstr>T2</vt:lpstr>
      <vt:lpstr>F2</vt:lpstr>
      <vt:lpstr>T3</vt:lpstr>
      <vt:lpstr>F3</vt:lpstr>
      <vt:lpstr>T4</vt:lpstr>
      <vt:lpstr>F4</vt:lpstr>
      <vt:lpstr>T5</vt:lpstr>
      <vt:lpstr>'F1'!Print_Area</vt:lpstr>
      <vt:lpstr>'F2'!Print_Area</vt:lpstr>
      <vt:lpstr>'F3'!Print_Area</vt:lpstr>
      <vt:lpstr>'F4'!Print_Area</vt:lpstr>
      <vt:lpstr>'T1'!Print_Area</vt:lpstr>
      <vt:lpstr>'T2'!Print_Area</vt:lpstr>
      <vt:lpstr>'T3'!Print_Area</vt:lpstr>
      <vt:lpstr>'T4'!Print_Area</vt:lpstr>
      <vt:lpstr>'T5'!Print_Area</vt:lpstr>
      <vt:lpstr>التعاريف!Print_Area</vt:lpstr>
      <vt:lpstr>الغلاف!Print_Area</vt:lpstr>
      <vt:lpstr>المقدمة!Print_Area</vt:lpstr>
      <vt:lpstr>'قائمة الأشكال البيانية'!Print_Area</vt:lpstr>
      <vt:lpstr>'قائمة الجداول'!Print_Area</vt:lpstr>
      <vt:lpstr>'T1'!Print_Titles</vt:lpstr>
      <vt:lpstr>'T2'!Print_Titles</vt:lpstr>
      <vt:lpstr>'T3'!Print_Titles</vt:lpstr>
      <vt:lpstr>'T4'!Print_Titles</vt:lpstr>
      <vt:lpstr>'T5'!Print_Titles</vt:lpstr>
      <vt:lpstr>التعاريف!Print_Titles</vt:lpstr>
      <vt:lpstr>'قائمة الأشكال البيانية'!Print_Titles</vt:lpstr>
    </vt:vector>
  </TitlesOfParts>
  <Manager/>
  <Company>IGA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Duaa Sultan Mohamed Salman</dc:creator>
  <cp:keywords/>
  <dc:description/>
  <cp:lastModifiedBy>Fatema Ahmed Ebrahim Salem</cp:lastModifiedBy>
  <cp:revision/>
  <cp:lastPrinted>2022-09-25T08:23:43Z</cp:lastPrinted>
  <dcterms:created xsi:type="dcterms:W3CDTF">2022-01-04T06:37:28Z</dcterms:created>
  <dcterms:modified xsi:type="dcterms:W3CDTF">2023-05-30T08:15:18Z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0x01010020CC3C5D0F15CE4B9C63808DA8D29AE2</vt:lpwstr>
  </property>
</Properties>
</file>